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danner1\OneDrive - Tennessee State University\Desktop\Proposal FY25\"/>
    </mc:Choice>
  </mc:AlternateContent>
  <xr:revisionPtr revIDLastSave="0" documentId="8_{02143CB6-27CC-4B37-BB2B-2D0E18588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udget 15% IDC RESEARCH (2)" sheetId="9" r:id="rId1"/>
    <sheet name=" Budget 42% IDC RESEARCH" sheetId="3" r:id="rId2"/>
    <sheet name="Budget IDC 26% OFF CAMPUS" sheetId="4" r:id="rId3"/>
    <sheet name="Budget IDC 56% INSTRUCTION" sheetId="5" r:id="rId4"/>
    <sheet name="Budget IDC 40% SPONSORED ACTIVI" sheetId="6" r:id="rId5"/>
    <sheet name="Budget IDC 22% off-campus SPON" sheetId="8" r:id="rId6"/>
    <sheet name="ESRI_MAPINFO_SHEET" sheetId="2" state="veryHidden" r:id="rId7"/>
  </sheets>
  <externalReferences>
    <externalReference r:id="rId8"/>
  </externalReferences>
  <definedNames>
    <definedName name="Duration">[1]RATES!$D$22</definedName>
    <definedName name="_xlnm.Print_Area" localSheetId="0">' Budget 15% IDC RESEARCH (2)'!$A$1:$G$66</definedName>
    <definedName name="Year1cpdol">'[1]Year 1'!$W$47</definedName>
    <definedName name="Year1dodol">#REF!</definedName>
    <definedName name="Year1equipdol01">#REF!</definedName>
    <definedName name="Year1fodol">#REF!</definedName>
    <definedName name="Year1gscnt">'[1]Year 1'!$C$20</definedName>
    <definedName name="Year1gsdol">#REF!</definedName>
    <definedName name="Year1opcnt">'[1]Year 1'!$C$19</definedName>
    <definedName name="Year1opdol">#REF!</definedName>
    <definedName name="Year1orgdte">'[1]Year 1'!$K$63</definedName>
    <definedName name="Year1orgnme">'[1]Year 1'!$D$63</definedName>
    <definedName name="Year1otcnt">'[1]Year 1'!$C$23</definedName>
    <definedName name="Year1otdol">#REF!</definedName>
    <definedName name="Year1othdol">'[1]Year 1'!$F$40</definedName>
    <definedName name="Year1pdcnt">'[1]Year 1'!$C$18</definedName>
    <definedName name="Year1pddol">#REF!</definedName>
    <definedName name="Year1PIFNAME01">#REF!</definedName>
    <definedName name="Year1PILNAME01">#REF!</definedName>
    <definedName name="Year1PIMNAME01">#REF!</definedName>
    <definedName name="Year1pudol">'[1]Year 1'!$W$45</definedName>
    <definedName name="Year1sccnt">'[1]Year 1'!$C$22</definedName>
    <definedName name="Year1scdol">#REF!</definedName>
    <definedName name="Year1sigdte">'[1]Year 1'!$K$61</definedName>
    <definedName name="Year1signme">'[1]Year 1'!$D$61</definedName>
    <definedName name="Year1stdol">'[1]Year 1'!$F$37</definedName>
    <definedName name="Year1sudol">'[1]Year 1'!$F$39</definedName>
    <definedName name="Year1tpcnt">'[1]Year 1'!$C$42</definedName>
    <definedName name="Year1trdol">'[1]Year 1'!$F$38</definedName>
    <definedName name="Year1ugcnt">'[1]Year 1'!$C$21</definedName>
    <definedName name="Year1ugdol">#REF!</definedName>
    <definedName name="Year2equipdol01">#REF!</definedName>
    <definedName name="Year2gscnt">'[1]Year 2'!$C$20</definedName>
    <definedName name="Year2gsdol">#REF!</definedName>
    <definedName name="Year2opdol">#REF!</definedName>
    <definedName name="Year2otdol">#REF!</definedName>
    <definedName name="Year2othdol">'[1]Year 2'!$F$40</definedName>
    <definedName name="Year2pddol">#REF!</definedName>
    <definedName name="Year2scdol">#REF!</definedName>
    <definedName name="Year2tpcnt">'[1]Year 2'!$C$42</definedName>
    <definedName name="Year2ugdol">#REF!</definedName>
    <definedName name="Year3equipdol01">#REF!</definedName>
    <definedName name="Year3gscnt">'[1]Year 3'!$C$20</definedName>
    <definedName name="Year3gsdol">#REF!</definedName>
    <definedName name="Year3opdol">#REF!</definedName>
    <definedName name="Year3otdol">#REF!</definedName>
    <definedName name="Year3pddol">#REF!</definedName>
    <definedName name="Year3scdol">#REF!</definedName>
    <definedName name="Year3ugd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9" l="1"/>
  <c r="D61" i="9"/>
  <c r="C61" i="9"/>
  <c r="E29" i="9"/>
  <c r="C29" i="9"/>
  <c r="F58" i="9"/>
  <c r="F57" i="9"/>
  <c r="F56" i="9"/>
  <c r="F55" i="9"/>
  <c r="F54" i="9"/>
  <c r="F53" i="9"/>
  <c r="F52" i="9"/>
  <c r="E31" i="9"/>
  <c r="C31" i="9"/>
  <c r="E59" i="9"/>
  <c r="D59" i="9"/>
  <c r="C59" i="9"/>
  <c r="F51" i="9"/>
  <c r="E49" i="9"/>
  <c r="D49" i="9"/>
  <c r="C49" i="9"/>
  <c r="F48" i="9"/>
  <c r="F47" i="9"/>
  <c r="F46" i="9"/>
  <c r="F45" i="9"/>
  <c r="E43" i="9"/>
  <c r="D43" i="9"/>
  <c r="C43" i="9"/>
  <c r="F42" i="9"/>
  <c r="F41" i="9"/>
  <c r="F40" i="9"/>
  <c r="E38" i="9"/>
  <c r="D38" i="9"/>
  <c r="C38" i="9"/>
  <c r="F37" i="9"/>
  <c r="F38" i="9" s="1"/>
  <c r="E33" i="9"/>
  <c r="D33" i="9"/>
  <c r="C33" i="9"/>
  <c r="E32" i="9"/>
  <c r="D32" i="9"/>
  <c r="C32" i="9"/>
  <c r="E30" i="9"/>
  <c r="C30" i="9"/>
  <c r="C28" i="9"/>
  <c r="E26" i="9"/>
  <c r="F25" i="9"/>
  <c r="F24" i="9"/>
  <c r="F23" i="9"/>
  <c r="F22" i="9"/>
  <c r="D21" i="9"/>
  <c r="D26" i="9" s="1"/>
  <c r="C19" i="9"/>
  <c r="F18" i="9"/>
  <c r="D17" i="9"/>
  <c r="F17" i="9" s="1"/>
  <c r="D16" i="9"/>
  <c r="F16" i="9" s="1"/>
  <c r="D15" i="9"/>
  <c r="D14" i="9"/>
  <c r="D13" i="9"/>
  <c r="F13" i="9" s="1"/>
  <c r="D11" i="9"/>
  <c r="E11" i="9" s="1"/>
  <c r="D32" i="3"/>
  <c r="C32" i="3"/>
  <c r="C33" i="3"/>
  <c r="C28" i="3"/>
  <c r="C20" i="3"/>
  <c r="H79" i="3"/>
  <c r="D19" i="3"/>
  <c r="D17" i="3"/>
  <c r="D15" i="3"/>
  <c r="H15" i="3" s="1"/>
  <c r="D13" i="3"/>
  <c r="D16" i="3"/>
  <c r="H16" i="3" s="1"/>
  <c r="C74" i="8"/>
  <c r="H74" i="8"/>
  <c r="G74" i="8"/>
  <c r="F74" i="8"/>
  <c r="E74" i="8"/>
  <c r="D74" i="8"/>
  <c r="G68" i="8"/>
  <c r="F68" i="8"/>
  <c r="H68" i="8" s="1"/>
  <c r="E68" i="8"/>
  <c r="D68" i="8"/>
  <c r="C68" i="8"/>
  <c r="H67" i="8"/>
  <c r="H66" i="8"/>
  <c r="H64" i="8"/>
  <c r="H63" i="8"/>
  <c r="H62" i="8"/>
  <c r="H59" i="8"/>
  <c r="H58" i="8"/>
  <c r="M57" i="8"/>
  <c r="H57" i="8"/>
  <c r="H56" i="8"/>
  <c r="G53" i="8"/>
  <c r="F53" i="8"/>
  <c r="H53" i="8" s="1"/>
  <c r="E53" i="8"/>
  <c r="D53" i="8"/>
  <c r="C53" i="8"/>
  <c r="H52" i="8"/>
  <c r="H51" i="8"/>
  <c r="H50" i="8"/>
  <c r="H49" i="8"/>
  <c r="G46" i="8"/>
  <c r="F46" i="8"/>
  <c r="E46" i="8"/>
  <c r="D46" i="8"/>
  <c r="C46" i="8"/>
  <c r="H45" i="8"/>
  <c r="H44" i="8"/>
  <c r="H43" i="8"/>
  <c r="H46" i="8" s="1"/>
  <c r="H40" i="8"/>
  <c r="G40" i="8"/>
  <c r="F40" i="8"/>
  <c r="E40" i="8"/>
  <c r="D40" i="8"/>
  <c r="C40" i="8"/>
  <c r="H39" i="8"/>
  <c r="G34" i="8"/>
  <c r="F34" i="8"/>
  <c r="E34" i="8"/>
  <c r="D34" i="8"/>
  <c r="C34" i="8"/>
  <c r="H34" i="8" s="1"/>
  <c r="G33" i="8"/>
  <c r="F33" i="8"/>
  <c r="E33" i="8"/>
  <c r="D33" i="8"/>
  <c r="C33" i="8"/>
  <c r="H33" i="8" s="1"/>
  <c r="G32" i="8"/>
  <c r="F32" i="8"/>
  <c r="E32" i="8"/>
  <c r="H32" i="8" s="1"/>
  <c r="D32" i="8"/>
  <c r="C32" i="8"/>
  <c r="C31" i="8"/>
  <c r="G30" i="8"/>
  <c r="F30" i="8"/>
  <c r="C30" i="8"/>
  <c r="C29" i="8"/>
  <c r="C26" i="8"/>
  <c r="H25" i="8"/>
  <c r="H24" i="8"/>
  <c r="H23" i="8"/>
  <c r="H22" i="8"/>
  <c r="D21" i="8"/>
  <c r="D31" i="8" s="1"/>
  <c r="C18" i="8"/>
  <c r="D17" i="8"/>
  <c r="E17" i="8" s="1"/>
  <c r="E30" i="8" s="1"/>
  <c r="D16" i="8"/>
  <c r="H16" i="8" s="1"/>
  <c r="D15" i="8"/>
  <c r="H15" i="8" s="1"/>
  <c r="D14" i="8"/>
  <c r="D29" i="8" s="1"/>
  <c r="D13" i="8"/>
  <c r="H13" i="8" s="1"/>
  <c r="E12" i="8"/>
  <c r="D12" i="8"/>
  <c r="C70" i="3"/>
  <c r="G68" i="6"/>
  <c r="F68" i="6"/>
  <c r="E68" i="6"/>
  <c r="D68" i="6"/>
  <c r="C68" i="6"/>
  <c r="H67" i="6"/>
  <c r="H66" i="6"/>
  <c r="H64" i="6"/>
  <c r="H63" i="6"/>
  <c r="H62" i="6"/>
  <c r="H59" i="6"/>
  <c r="H58" i="6"/>
  <c r="M57" i="6"/>
  <c r="H57" i="6"/>
  <c r="H56" i="6"/>
  <c r="G53" i="6"/>
  <c r="F53" i="6"/>
  <c r="E53" i="6"/>
  <c r="D53" i="6"/>
  <c r="C53" i="6"/>
  <c r="H52" i="6"/>
  <c r="H51" i="6"/>
  <c r="H50" i="6"/>
  <c r="H49" i="6"/>
  <c r="G46" i="6"/>
  <c r="F46" i="6"/>
  <c r="E46" i="6"/>
  <c r="D46" i="6"/>
  <c r="C46" i="6"/>
  <c r="H45" i="6"/>
  <c r="H44" i="6"/>
  <c r="H43" i="6"/>
  <c r="H46" i="6"/>
  <c r="G40" i="6"/>
  <c r="F40" i="6"/>
  <c r="E40" i="6"/>
  <c r="D40" i="6"/>
  <c r="C40" i="6"/>
  <c r="H39" i="6"/>
  <c r="H40" i="6"/>
  <c r="G34" i="6"/>
  <c r="F34" i="6"/>
  <c r="E34" i="6"/>
  <c r="D34" i="6"/>
  <c r="C34" i="6"/>
  <c r="G33" i="6"/>
  <c r="F33" i="6"/>
  <c r="E33" i="6"/>
  <c r="D33" i="6"/>
  <c r="C33" i="6"/>
  <c r="G32" i="6"/>
  <c r="F32" i="6"/>
  <c r="E32" i="6"/>
  <c r="D32" i="6"/>
  <c r="C32" i="6"/>
  <c r="C31" i="6"/>
  <c r="G30" i="6"/>
  <c r="F30" i="6"/>
  <c r="C30" i="6"/>
  <c r="C29" i="6"/>
  <c r="C26" i="6"/>
  <c r="H25" i="6"/>
  <c r="H24" i="6"/>
  <c r="H23" i="6"/>
  <c r="H22" i="6"/>
  <c r="D21" i="6"/>
  <c r="D31" i="6"/>
  <c r="C18" i="6"/>
  <c r="D17" i="6"/>
  <c r="E17" i="6"/>
  <c r="E30" i="6"/>
  <c r="D16" i="6"/>
  <c r="H16" i="6"/>
  <c r="H15" i="6"/>
  <c r="D15" i="6"/>
  <c r="D14" i="6"/>
  <c r="H14" i="6"/>
  <c r="D13" i="6"/>
  <c r="H13" i="6"/>
  <c r="D12" i="6"/>
  <c r="G68" i="5"/>
  <c r="F68" i="5"/>
  <c r="E68" i="5"/>
  <c r="D68" i="5"/>
  <c r="C68" i="5"/>
  <c r="H67" i="5"/>
  <c r="H66" i="5"/>
  <c r="H64" i="5"/>
  <c r="H63" i="5"/>
  <c r="H62" i="5"/>
  <c r="H59" i="5"/>
  <c r="H58" i="5"/>
  <c r="M57" i="5"/>
  <c r="H57" i="5"/>
  <c r="H56" i="5"/>
  <c r="G53" i="5"/>
  <c r="F53" i="5"/>
  <c r="E53" i="5"/>
  <c r="D53" i="5"/>
  <c r="C53" i="5"/>
  <c r="H52" i="5"/>
  <c r="H51" i="5"/>
  <c r="H50" i="5"/>
  <c r="H49" i="5"/>
  <c r="G46" i="5"/>
  <c r="F46" i="5"/>
  <c r="E46" i="5"/>
  <c r="D46" i="5"/>
  <c r="C46" i="5"/>
  <c r="H45" i="5"/>
  <c r="H44" i="5"/>
  <c r="H43" i="5"/>
  <c r="G40" i="5"/>
  <c r="F40" i="5"/>
  <c r="E40" i="5"/>
  <c r="D40" i="5"/>
  <c r="C40" i="5"/>
  <c r="H39" i="5"/>
  <c r="H40" i="5"/>
  <c r="G34" i="5"/>
  <c r="F34" i="5"/>
  <c r="E34" i="5"/>
  <c r="D34" i="5"/>
  <c r="C34" i="5"/>
  <c r="H34" i="5"/>
  <c r="G33" i="5"/>
  <c r="F33" i="5"/>
  <c r="E33" i="5"/>
  <c r="D33" i="5"/>
  <c r="C33" i="5"/>
  <c r="G32" i="5"/>
  <c r="F32" i="5"/>
  <c r="E32" i="5"/>
  <c r="D32" i="5"/>
  <c r="C32" i="5"/>
  <c r="H32" i="5"/>
  <c r="C31" i="5"/>
  <c r="G30" i="5"/>
  <c r="F30" i="5"/>
  <c r="C30" i="5"/>
  <c r="C29" i="5"/>
  <c r="C26" i="5"/>
  <c r="H25" i="5"/>
  <c r="H24" i="5"/>
  <c r="H23" i="5"/>
  <c r="H22" i="5"/>
  <c r="D21" i="5"/>
  <c r="D31" i="5"/>
  <c r="C18" i="5"/>
  <c r="D17" i="5"/>
  <c r="E17" i="5"/>
  <c r="E30" i="5"/>
  <c r="D16" i="5"/>
  <c r="H16" i="5"/>
  <c r="D15" i="5"/>
  <c r="H15" i="5"/>
  <c r="D14" i="5"/>
  <c r="H14" i="5"/>
  <c r="D13" i="5"/>
  <c r="H13" i="5"/>
  <c r="D12" i="5"/>
  <c r="D29" i="5"/>
  <c r="G68" i="4"/>
  <c r="F68" i="4"/>
  <c r="E68" i="4"/>
  <c r="D68" i="4"/>
  <c r="C68" i="4"/>
  <c r="H67" i="4"/>
  <c r="H66" i="4"/>
  <c r="H64" i="4"/>
  <c r="H63" i="4"/>
  <c r="H62" i="4"/>
  <c r="H59" i="4"/>
  <c r="H58" i="4"/>
  <c r="M57" i="4"/>
  <c r="H57" i="4"/>
  <c r="H56" i="4"/>
  <c r="G53" i="4"/>
  <c r="F53" i="4"/>
  <c r="E53" i="4"/>
  <c r="D53" i="4"/>
  <c r="C53" i="4"/>
  <c r="H52" i="4"/>
  <c r="H51" i="4"/>
  <c r="H50" i="4"/>
  <c r="H49" i="4"/>
  <c r="G46" i="4"/>
  <c r="F46" i="4"/>
  <c r="E46" i="4"/>
  <c r="D46" i="4"/>
  <c r="C46" i="4"/>
  <c r="H45" i="4"/>
  <c r="H44" i="4"/>
  <c r="H43" i="4"/>
  <c r="H46" i="4"/>
  <c r="G40" i="4"/>
  <c r="F40" i="4"/>
  <c r="E40" i="4"/>
  <c r="D40" i="4"/>
  <c r="C40" i="4"/>
  <c r="H39" i="4"/>
  <c r="H40" i="4"/>
  <c r="G34" i="4"/>
  <c r="F34" i="4"/>
  <c r="H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H32" i="4"/>
  <c r="C31" i="4"/>
  <c r="G30" i="4"/>
  <c r="F30" i="4"/>
  <c r="C30" i="4"/>
  <c r="C29" i="4"/>
  <c r="C26" i="4"/>
  <c r="H25" i="4"/>
  <c r="H24" i="4"/>
  <c r="H23" i="4"/>
  <c r="H22" i="4"/>
  <c r="D21" i="4"/>
  <c r="C18" i="4"/>
  <c r="D17" i="4"/>
  <c r="E17" i="4"/>
  <c r="E30" i="4"/>
  <c r="D16" i="4"/>
  <c r="H16" i="4"/>
  <c r="D15" i="4"/>
  <c r="H15" i="4"/>
  <c r="D14" i="4"/>
  <c r="H14" i="4"/>
  <c r="D13" i="4"/>
  <c r="H13" i="4"/>
  <c r="D12" i="4"/>
  <c r="D29" i="4"/>
  <c r="C55" i="3"/>
  <c r="G48" i="3"/>
  <c r="F48" i="3"/>
  <c r="E48" i="3"/>
  <c r="D48" i="3"/>
  <c r="C48" i="3"/>
  <c r="G42" i="3"/>
  <c r="F42" i="3"/>
  <c r="E42" i="3"/>
  <c r="D42" i="3"/>
  <c r="H32" i="6"/>
  <c r="H33" i="6"/>
  <c r="D18" i="6"/>
  <c r="D29" i="6"/>
  <c r="H34" i="6"/>
  <c r="D30" i="6"/>
  <c r="H30" i="6"/>
  <c r="H53" i="6"/>
  <c r="D30" i="5"/>
  <c r="H53" i="5"/>
  <c r="D18" i="5"/>
  <c r="H33" i="5"/>
  <c r="H46" i="5"/>
  <c r="H68" i="4"/>
  <c r="H53" i="4"/>
  <c r="D30" i="4"/>
  <c r="H33" i="4"/>
  <c r="C35" i="4"/>
  <c r="C36" i="4"/>
  <c r="C70" i="4"/>
  <c r="H68" i="6"/>
  <c r="H17" i="6"/>
  <c r="D26" i="6"/>
  <c r="E21" i="6"/>
  <c r="E12" i="6"/>
  <c r="C35" i="6"/>
  <c r="C36" i="6"/>
  <c r="H30" i="5"/>
  <c r="D35" i="5"/>
  <c r="H17" i="5"/>
  <c r="E21" i="5"/>
  <c r="D26" i="5"/>
  <c r="H68" i="5"/>
  <c r="E12" i="5"/>
  <c r="C35" i="5"/>
  <c r="H30" i="4"/>
  <c r="E21" i="4"/>
  <c r="D26" i="4"/>
  <c r="E12" i="4"/>
  <c r="D18" i="4"/>
  <c r="D31" i="4"/>
  <c r="H17" i="4"/>
  <c r="G70" i="3"/>
  <c r="F70" i="3"/>
  <c r="E70" i="3"/>
  <c r="D70" i="3"/>
  <c r="H69" i="3"/>
  <c r="H68" i="3"/>
  <c r="H66" i="3"/>
  <c r="H65" i="3"/>
  <c r="H64" i="3"/>
  <c r="H61" i="3"/>
  <c r="H60" i="3"/>
  <c r="M59" i="3"/>
  <c r="H59" i="3"/>
  <c r="H58" i="3"/>
  <c r="G55" i="3"/>
  <c r="F55" i="3"/>
  <c r="E55" i="3"/>
  <c r="H54" i="3"/>
  <c r="H53" i="3"/>
  <c r="H52" i="3"/>
  <c r="D55" i="3"/>
  <c r="H47" i="3"/>
  <c r="H46" i="3"/>
  <c r="H45" i="3"/>
  <c r="H48" i="3" s="1"/>
  <c r="C42" i="3"/>
  <c r="H41" i="3"/>
  <c r="H42" i="3" s="1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2" i="3"/>
  <c r="F32" i="3"/>
  <c r="H27" i="3"/>
  <c r="H26" i="3"/>
  <c r="H25" i="3"/>
  <c r="H24" i="3"/>
  <c r="D23" i="3"/>
  <c r="D33" i="3" s="1"/>
  <c r="D18" i="3"/>
  <c r="H18" i="3" s="1"/>
  <c r="D12" i="3"/>
  <c r="E12" i="3" s="1"/>
  <c r="D35" i="6"/>
  <c r="D36" i="6"/>
  <c r="D70" i="6"/>
  <c r="D36" i="5"/>
  <c r="D70" i="5"/>
  <c r="D72" i="5"/>
  <c r="D72" i="6"/>
  <c r="E18" i="6"/>
  <c r="F12" i="6"/>
  <c r="E29" i="6"/>
  <c r="E31" i="6"/>
  <c r="E26" i="6"/>
  <c r="F21" i="6"/>
  <c r="C70" i="6"/>
  <c r="C36" i="5"/>
  <c r="E31" i="5"/>
  <c r="E26" i="5"/>
  <c r="F21" i="5"/>
  <c r="E18" i="5"/>
  <c r="F12" i="5"/>
  <c r="E29" i="5"/>
  <c r="D35" i="4"/>
  <c r="E31" i="4"/>
  <c r="E26" i="4"/>
  <c r="F21" i="4"/>
  <c r="D36" i="4"/>
  <c r="D70" i="4"/>
  <c r="F12" i="4"/>
  <c r="E29" i="4"/>
  <c r="E18" i="4"/>
  <c r="C72" i="4"/>
  <c r="C74" i="4"/>
  <c r="C31" i="3"/>
  <c r="D14" i="3"/>
  <c r="H14" i="3" s="1"/>
  <c r="H51" i="3"/>
  <c r="D74" i="6"/>
  <c r="D76" i="6"/>
  <c r="D74" i="5"/>
  <c r="D76" i="5"/>
  <c r="H21" i="6"/>
  <c r="H26" i="6"/>
  <c r="E35" i="6"/>
  <c r="C72" i="6"/>
  <c r="C74" i="6"/>
  <c r="E36" i="6"/>
  <c r="F18" i="6"/>
  <c r="G12" i="6"/>
  <c r="F29" i="6"/>
  <c r="F26" i="6"/>
  <c r="G21" i="6"/>
  <c r="F31" i="6"/>
  <c r="F26" i="5"/>
  <c r="G21" i="5"/>
  <c r="H21" i="5"/>
  <c r="H26" i="5"/>
  <c r="F31" i="5"/>
  <c r="C70" i="5"/>
  <c r="E35" i="5"/>
  <c r="F18" i="5"/>
  <c r="G12" i="5"/>
  <c r="H12" i="5"/>
  <c r="H18" i="5"/>
  <c r="F29" i="5"/>
  <c r="E35" i="4"/>
  <c r="E36" i="4"/>
  <c r="E70" i="4"/>
  <c r="F18" i="4"/>
  <c r="G12" i="4"/>
  <c r="F29" i="4"/>
  <c r="D72" i="4"/>
  <c r="D74" i="4"/>
  <c r="D76" i="4"/>
  <c r="F26" i="4"/>
  <c r="F31" i="4"/>
  <c r="G21" i="4"/>
  <c r="H21" i="4"/>
  <c r="H26" i="4"/>
  <c r="F35" i="5"/>
  <c r="F35" i="4"/>
  <c r="E70" i="6"/>
  <c r="G26" i="6"/>
  <c r="G31" i="6"/>
  <c r="H31" i="6"/>
  <c r="F35" i="6"/>
  <c r="F36" i="6"/>
  <c r="G29" i="6"/>
  <c r="H29" i="6"/>
  <c r="G18" i="6"/>
  <c r="H12" i="6"/>
  <c r="H18" i="6"/>
  <c r="C72" i="5"/>
  <c r="C74" i="5"/>
  <c r="G29" i="5"/>
  <c r="G18" i="5"/>
  <c r="F36" i="5"/>
  <c r="F70" i="5"/>
  <c r="G26" i="5"/>
  <c r="G31" i="5"/>
  <c r="H31" i="5"/>
  <c r="E36" i="5"/>
  <c r="G18" i="4"/>
  <c r="G29" i="4"/>
  <c r="H29" i="4"/>
  <c r="H12" i="4"/>
  <c r="H18" i="4"/>
  <c r="F36" i="4"/>
  <c r="E72" i="4"/>
  <c r="E74" i="4"/>
  <c r="C76" i="4"/>
  <c r="G31" i="4"/>
  <c r="H31" i="4"/>
  <c r="G26" i="4"/>
  <c r="F70" i="6"/>
  <c r="E72" i="6"/>
  <c r="E74" i="6"/>
  <c r="G35" i="6"/>
  <c r="H35" i="6"/>
  <c r="C76" i="6"/>
  <c r="F72" i="5"/>
  <c r="G35" i="5"/>
  <c r="H35" i="5"/>
  <c r="E70" i="5"/>
  <c r="H29" i="5"/>
  <c r="F70" i="4"/>
  <c r="G35" i="4"/>
  <c r="H35" i="4"/>
  <c r="F74" i="5"/>
  <c r="F76" i="5"/>
  <c r="G36" i="4"/>
  <c r="G70" i="4"/>
  <c r="G36" i="6"/>
  <c r="F72" i="6"/>
  <c r="C76" i="5"/>
  <c r="E72" i="5"/>
  <c r="E74" i="5"/>
  <c r="G36" i="5"/>
  <c r="G72" i="4"/>
  <c r="E76" i="4"/>
  <c r="H36" i="4"/>
  <c r="F72" i="4"/>
  <c r="F74" i="4"/>
  <c r="H70" i="4"/>
  <c r="F74" i="6"/>
  <c r="F76" i="6"/>
  <c r="G74" i="4"/>
  <c r="G76" i="4"/>
  <c r="E76" i="6"/>
  <c r="G70" i="6"/>
  <c r="H36" i="6"/>
  <c r="G70" i="5"/>
  <c r="H36" i="5"/>
  <c r="H72" i="4"/>
  <c r="H74" i="4"/>
  <c r="G72" i="6"/>
  <c r="G74" i="6"/>
  <c r="H70" i="6"/>
  <c r="E76" i="5"/>
  <c r="G72" i="5"/>
  <c r="G74" i="5"/>
  <c r="H70" i="5"/>
  <c r="F76" i="4"/>
  <c r="H76" i="4"/>
  <c r="H72" i="6"/>
  <c r="H74" i="6"/>
  <c r="H72" i="5"/>
  <c r="H74" i="5"/>
  <c r="G76" i="6"/>
  <c r="H76" i="6"/>
  <c r="G76" i="5"/>
  <c r="H76" i="5"/>
  <c r="F32" i="9" l="1"/>
  <c r="D29" i="9"/>
  <c r="F29" i="9" s="1"/>
  <c r="F49" i="9"/>
  <c r="F43" i="9"/>
  <c r="F21" i="9"/>
  <c r="F26" i="9" s="1"/>
  <c r="F14" i="9"/>
  <c r="F33" i="9"/>
  <c r="F31" i="9"/>
  <c r="C26" i="9"/>
  <c r="D30" i="9"/>
  <c r="F30" i="9" s="1"/>
  <c r="C34" i="9"/>
  <c r="F12" i="9"/>
  <c r="D19" i="9"/>
  <c r="E28" i="9"/>
  <c r="E34" i="9" s="1"/>
  <c r="E19" i="9"/>
  <c r="F15" i="9"/>
  <c r="D28" i="9"/>
  <c r="F59" i="9"/>
  <c r="D28" i="3"/>
  <c r="H34" i="3"/>
  <c r="D20" i="3"/>
  <c r="E33" i="3"/>
  <c r="F12" i="3"/>
  <c r="F20" i="3" s="1"/>
  <c r="E31" i="3"/>
  <c r="H35" i="3"/>
  <c r="H55" i="3"/>
  <c r="H17" i="3"/>
  <c r="D31" i="3"/>
  <c r="C37" i="3"/>
  <c r="C38" i="3" s="1"/>
  <c r="H19" i="3"/>
  <c r="H36" i="3"/>
  <c r="H13" i="3"/>
  <c r="H70" i="3"/>
  <c r="H17" i="8"/>
  <c r="E21" i="8"/>
  <c r="E29" i="8"/>
  <c r="H14" i="8"/>
  <c r="D26" i="8"/>
  <c r="C35" i="8"/>
  <c r="D18" i="8"/>
  <c r="F12" i="8"/>
  <c r="E18" i="8"/>
  <c r="D30" i="8"/>
  <c r="H30" i="8" s="1"/>
  <c r="C35" i="9" l="1"/>
  <c r="C60" i="9" s="1"/>
  <c r="D34" i="9"/>
  <c r="E35" i="9"/>
  <c r="E60" i="9" s="1"/>
  <c r="C72" i="3"/>
  <c r="C74" i="3" s="1"/>
  <c r="C76" i="3" s="1"/>
  <c r="C78" i="3" s="1"/>
  <c r="C80" i="3" s="1"/>
  <c r="G12" i="3"/>
  <c r="H12" i="3" s="1"/>
  <c r="F31" i="3"/>
  <c r="E28" i="3"/>
  <c r="F23" i="3"/>
  <c r="D37" i="3"/>
  <c r="D38" i="3" s="1"/>
  <c r="D72" i="3" s="1"/>
  <c r="G31" i="3"/>
  <c r="H31" i="3" s="1"/>
  <c r="G20" i="3"/>
  <c r="H20" i="3"/>
  <c r="E20" i="3"/>
  <c r="E32" i="3"/>
  <c r="E37" i="3" s="1"/>
  <c r="G12" i="8"/>
  <c r="F29" i="8"/>
  <c r="F18" i="8"/>
  <c r="C36" i="8"/>
  <c r="D35" i="8"/>
  <c r="D36" i="8" s="1"/>
  <c r="D70" i="8" s="1"/>
  <c r="E35" i="8"/>
  <c r="E31" i="8"/>
  <c r="E26" i="8"/>
  <c r="F21" i="8"/>
  <c r="C62" i="9" l="1"/>
  <c r="F11" i="9"/>
  <c r="F19" i="9" s="1"/>
  <c r="E62" i="9"/>
  <c r="E63" i="9" s="1"/>
  <c r="E65" i="9" s="1"/>
  <c r="F28" i="9"/>
  <c r="D35" i="9"/>
  <c r="F34" i="9"/>
  <c r="F28" i="3"/>
  <c r="F33" i="3"/>
  <c r="F37" i="3" s="1"/>
  <c r="F38" i="3" s="1"/>
  <c r="F72" i="3" s="1"/>
  <c r="F74" i="3" s="1"/>
  <c r="F76" i="3" s="1"/>
  <c r="F78" i="3" s="1"/>
  <c r="H23" i="3"/>
  <c r="H28" i="3" s="1"/>
  <c r="E38" i="3"/>
  <c r="E72" i="3" s="1"/>
  <c r="E74" i="3" s="1"/>
  <c r="E76" i="3" s="1"/>
  <c r="E78" i="3" s="1"/>
  <c r="H32" i="3"/>
  <c r="D74" i="3"/>
  <c r="D76" i="3" s="1"/>
  <c r="D72" i="8"/>
  <c r="D76" i="8" s="1"/>
  <c r="E36" i="8"/>
  <c r="E70" i="8" s="1"/>
  <c r="C70" i="8"/>
  <c r="G18" i="8"/>
  <c r="G29" i="8"/>
  <c r="F31" i="8"/>
  <c r="F35" i="8" s="1"/>
  <c r="F26" i="8"/>
  <c r="G21" i="8"/>
  <c r="H21" i="8" s="1"/>
  <c r="H26" i="8" s="1"/>
  <c r="H12" i="8"/>
  <c r="H18" i="8" s="1"/>
  <c r="H29" i="8"/>
  <c r="C63" i="9" l="1"/>
  <c r="D60" i="9"/>
  <c r="G33" i="3"/>
  <c r="G37" i="3" s="1"/>
  <c r="H37" i="3" s="1"/>
  <c r="G28" i="3"/>
  <c r="F36" i="8"/>
  <c r="C72" i="8"/>
  <c r="E72" i="8"/>
  <c r="E76" i="8" s="1"/>
  <c r="G31" i="8"/>
  <c r="H31" i="8" s="1"/>
  <c r="G26" i="8"/>
  <c r="C65" i="9" l="1"/>
  <c r="F35" i="9"/>
  <c r="D62" i="9"/>
  <c r="F60" i="9"/>
  <c r="H33" i="3"/>
  <c r="G38" i="3"/>
  <c r="D78" i="3"/>
  <c r="G36" i="8"/>
  <c r="G70" i="8" s="1"/>
  <c r="F70" i="8"/>
  <c r="H36" i="8"/>
  <c r="C76" i="8"/>
  <c r="G35" i="8"/>
  <c r="H35" i="8" s="1"/>
  <c r="D63" i="9" l="1"/>
  <c r="F62" i="9"/>
  <c r="F61" i="9"/>
  <c r="G72" i="3"/>
  <c r="H38" i="3"/>
  <c r="G76" i="8"/>
  <c r="G72" i="8"/>
  <c r="F72" i="8"/>
  <c r="H70" i="8"/>
  <c r="D65" i="9" l="1"/>
  <c r="F63" i="9"/>
  <c r="G74" i="3"/>
  <c r="H72" i="3"/>
  <c r="F76" i="8"/>
  <c r="H76" i="8" s="1"/>
  <c r="H72" i="8"/>
  <c r="G76" i="3" l="1"/>
  <c r="H74" i="3"/>
  <c r="G78" i="3" l="1"/>
  <c r="H78" i="3" s="1"/>
  <c r="H80" i="3" s="1"/>
  <c r="H76" i="3"/>
  <c r="F6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Danner, Phyllis</author>
  </authors>
  <commentList>
    <comment ref="B76" authorId="0" shapeId="0" xr:uid="{5CB44CBC-5D1F-4DDF-BBBF-5B547FF50F60}">
      <text>
        <r>
          <rPr>
            <b/>
            <sz val="9"/>
            <color indexed="81"/>
            <rFont val="Tahoma"/>
            <family val="2"/>
          </rPr>
          <t>Danner, Phyllis:</t>
        </r>
        <r>
          <rPr>
            <sz val="9"/>
            <color indexed="81"/>
            <rFont val="Tahoma"/>
            <family val="2"/>
          </rPr>
          <t xml:space="preserve">
42% Research,40% Sponsored Activity, 56 instutional  on-campus rate, 26% off-campus rate, effective 7/1/18-until amended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Danner, Phyllis</author>
  </authors>
  <commentList>
    <comment ref="B74" authorId="0" shapeId="0" xr:uid="{C1B3DD46-3062-4C68-AC77-7359A8F46713}">
      <text>
        <r>
          <rPr>
            <b/>
            <sz val="9"/>
            <color indexed="81"/>
            <rFont val="Tahoma"/>
            <family val="2"/>
          </rPr>
          <t>Danner, Phyllis:</t>
        </r>
        <r>
          <rPr>
            <sz val="9"/>
            <color indexed="81"/>
            <rFont val="Tahoma"/>
            <family val="2"/>
          </rPr>
          <t xml:space="preserve">
42% Research,40% Sponsored Activity, 56 instutional  on-campus rate, 26% off-campus rate, effective 7/1/18-until amended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Danner, Phyllis</author>
  </authors>
  <commentList>
    <comment ref="B74" authorId="0" shapeId="0" xr:uid="{053DD7B6-D2A3-4A48-B74F-11F077233BB8}">
      <text>
        <r>
          <rPr>
            <b/>
            <sz val="9"/>
            <color indexed="81"/>
            <rFont val="Tahoma"/>
            <family val="2"/>
          </rPr>
          <t>Danner, Phyllis:</t>
        </r>
        <r>
          <rPr>
            <sz val="9"/>
            <color indexed="81"/>
            <rFont val="Tahoma"/>
            <family val="2"/>
          </rPr>
          <t xml:space="preserve">
42% Research,40% Sponsored Activity, 56 instutional  on-campus rate, 26% off-campus rate, effective 7/1/18-until amended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Danner, Phyllis</author>
  </authors>
  <commentList>
    <comment ref="B74" authorId="0" shapeId="0" xr:uid="{6EFB83C8-E160-4FF6-8081-B31D36945112}">
      <text>
        <r>
          <rPr>
            <b/>
            <sz val="9"/>
            <color indexed="81"/>
            <rFont val="Tahoma"/>
            <family val="2"/>
          </rPr>
          <t>Danner, Phyllis:</t>
        </r>
        <r>
          <rPr>
            <sz val="9"/>
            <color indexed="81"/>
            <rFont val="Tahoma"/>
            <family val="2"/>
          </rPr>
          <t xml:space="preserve">
42% Research,40% Sponsored Activity, 56 instutional  on-campus rate, 26% off-campus rate, effective 7/1/18-until amended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Danner, Phyllis</author>
  </authors>
  <commentList>
    <comment ref="B74" authorId="0" shapeId="0" xr:uid="{AE6F14FF-6EF8-4228-8ECC-4E48B2CF7227}">
      <text>
        <r>
          <rPr>
            <b/>
            <sz val="9"/>
            <color indexed="81"/>
            <rFont val="Tahoma"/>
            <family val="2"/>
          </rPr>
          <t>Danner, Phyllis:</t>
        </r>
        <r>
          <rPr>
            <sz val="9"/>
            <color indexed="81"/>
            <rFont val="Tahoma"/>
            <family val="2"/>
          </rPr>
          <t xml:space="preserve">
42% Research,40% Sponsored Activity, 56 instutional  on-campus rate, 26% off-campus rate, effective 7/1/18-until amended</t>
        </r>
      </text>
    </comment>
  </commentList>
</comments>
</file>

<file path=xl/sharedStrings.xml><?xml version="1.0" encoding="utf-8"?>
<sst xmlns="http://schemas.openxmlformats.org/spreadsheetml/2006/main" count="470" uniqueCount="82">
  <si>
    <t>Principal Investigator</t>
  </si>
  <si>
    <t>Project Title</t>
  </si>
  <si>
    <t>Funding Agency</t>
  </si>
  <si>
    <t>Faculty Summer Salary</t>
  </si>
  <si>
    <t>Other Personnel Salaries</t>
  </si>
  <si>
    <t>Fringe Benefits</t>
  </si>
  <si>
    <t>Part-time Research Assistant (Casual)</t>
  </si>
  <si>
    <t>Equipment</t>
  </si>
  <si>
    <t>Travel</t>
  </si>
  <si>
    <t>Foreign Travel</t>
  </si>
  <si>
    <t>Domestic Travel-Faculty/Staff</t>
  </si>
  <si>
    <t>Domestic Travel-Student/Non-employee</t>
  </si>
  <si>
    <t>Consultant Services</t>
  </si>
  <si>
    <t>Other Direct Costs</t>
  </si>
  <si>
    <t>Materials and Supplies</t>
  </si>
  <si>
    <t>Publication Costs</t>
  </si>
  <si>
    <t>Year 1</t>
  </si>
  <si>
    <t>Year 2</t>
  </si>
  <si>
    <t>Year 3</t>
  </si>
  <si>
    <t>Year 4</t>
  </si>
  <si>
    <t>Year 5</t>
  </si>
  <si>
    <t>Cumulative</t>
  </si>
  <si>
    <t>Other</t>
  </si>
  <si>
    <t>Total Salaries, Wages, Fringe Benefits</t>
  </si>
  <si>
    <t>Total Direct Costs</t>
  </si>
  <si>
    <t>Faculty/Summer Benefits</t>
  </si>
  <si>
    <t>Non-exempt Staff Benefits</t>
  </si>
  <si>
    <t>Casual/Part-Time Benefits</t>
  </si>
  <si>
    <t>Undergraduate Students (no benefits)</t>
  </si>
  <si>
    <t>Total Fringe Benefits</t>
  </si>
  <si>
    <t>Total Other Personnel Salaries</t>
  </si>
  <si>
    <t>Total Senior Personnel Salaries</t>
  </si>
  <si>
    <t>Research Assistant/Postbac (Non-exempt)</t>
  </si>
  <si>
    <t>Budget Category</t>
  </si>
  <si>
    <t>Stipends</t>
  </si>
  <si>
    <t>Budget Start Date</t>
  </si>
  <si>
    <t>Budget End Date</t>
  </si>
  <si>
    <t>Student Summer Housing (Other)</t>
  </si>
  <si>
    <t>Subsistence (meals and housing)</t>
  </si>
  <si>
    <t>Undergraduate Student Benefits</t>
  </si>
  <si>
    <t>Senior Personnel Salaries (PI &amp; co-PI)</t>
  </si>
  <si>
    <t>Academic Year Faculty/Exempt Staff/Admin Benefits</t>
  </si>
  <si>
    <t>NOTE: Your specific proposal budget may require a different budget format. Check the proposal guidelines.</t>
  </si>
  <si>
    <t xml:space="preserve"> Account</t>
  </si>
  <si>
    <t>TSU Grad Student Benefits</t>
  </si>
  <si>
    <t>Tennessee State University Grant Budget Worksheet</t>
  </si>
  <si>
    <t>Faculty Summer ( 21%)</t>
  </si>
  <si>
    <t>Faculty Academic Year  (35%)</t>
  </si>
  <si>
    <t>Exempt Staff (35%)</t>
  </si>
  <si>
    <t>Non-exempt Staff (35%)</t>
  </si>
  <si>
    <t>Undergraduate  (no benefits )</t>
  </si>
  <si>
    <t>Graduate Student ( no benefits)</t>
  </si>
  <si>
    <t xml:space="preserve">Participant Support </t>
  </si>
  <si>
    <t xml:space="preserve">Faculty Academic Year Salary </t>
  </si>
  <si>
    <t>Graduate Students (no benefits)</t>
  </si>
  <si>
    <t>Total Travel</t>
  </si>
  <si>
    <r>
      <t>Total Participant support</t>
    </r>
    <r>
      <rPr>
        <b/>
        <sz val="11"/>
        <color theme="1"/>
        <rFont val="Calibri"/>
        <family val="2"/>
        <scheme val="minor"/>
      </rPr>
      <t xml:space="preserve"> (excluded from Indirect Cost)</t>
    </r>
  </si>
  <si>
    <r>
      <t>Graduate Tuition Fee (Other)</t>
    </r>
    <r>
      <rPr>
        <b/>
        <sz val="11"/>
        <color theme="1"/>
        <rFont val="Calibri"/>
        <family val="2"/>
        <scheme val="minor"/>
      </rPr>
      <t>(exculded from indirect cost)</t>
    </r>
  </si>
  <si>
    <t>Total Other Direct Costs</t>
  </si>
  <si>
    <t>Total Equipment</t>
  </si>
  <si>
    <t>Modified Total Direct Costs (excludes:equ.part support &amp; subawards  over 25,000)</t>
  </si>
  <si>
    <t>Total project cost (Direct and Indirect Costs)</t>
  </si>
  <si>
    <t>Indirect Cost (read comments)</t>
  </si>
  <si>
    <t>Research Project Mnagers (Exempt)</t>
  </si>
  <si>
    <t>software</t>
  </si>
  <si>
    <t>Fringe Benefit Rates Effective July 1, 2024</t>
  </si>
  <si>
    <t xml:space="preserve">Faculty Summer Salary: </t>
  </si>
  <si>
    <t xml:space="preserve">Faculty Academic Year Salary: </t>
  </si>
  <si>
    <t xml:space="preserve">Faculty Academic Year Salary : </t>
  </si>
  <si>
    <t xml:space="preserve">Subawards </t>
  </si>
  <si>
    <t>Faculty Summer Salary:</t>
  </si>
  <si>
    <r>
      <t xml:space="preserve">Subawards </t>
    </r>
    <r>
      <rPr>
        <b/>
        <sz val="11"/>
        <color theme="1"/>
        <rFont val="Calibri"/>
        <family val="2"/>
        <scheme val="minor"/>
      </rPr>
      <t>(excluded from Indirect Cost grater than $50,000)</t>
    </r>
    <r>
      <rPr>
        <sz val="11"/>
        <color theme="1"/>
        <rFont val="Calibri"/>
        <family val="2"/>
        <scheme val="minor"/>
      </rPr>
      <t xml:space="preserve">: </t>
    </r>
  </si>
  <si>
    <r>
      <t>Equipment over $10,000</t>
    </r>
    <r>
      <rPr>
        <b/>
        <sz val="11"/>
        <color theme="1"/>
        <rFont val="Calibri"/>
        <family val="2"/>
        <scheme val="minor"/>
      </rPr>
      <t xml:space="preserve"> (excluded from indirect cost)</t>
    </r>
    <r>
      <rPr>
        <sz val="11"/>
        <color theme="1"/>
        <rFont val="Calibri"/>
        <family val="2"/>
        <scheme val="minor"/>
      </rPr>
      <t xml:space="preserve">: </t>
    </r>
  </si>
  <si>
    <t>Faculty Academic Year Salary:  Clark 12 month</t>
  </si>
  <si>
    <t>Part-time Trainer</t>
  </si>
  <si>
    <t>`</t>
  </si>
  <si>
    <t>Subaward- Market Link</t>
  </si>
  <si>
    <t>Subawards Emory University</t>
  </si>
  <si>
    <t>Poastge</t>
  </si>
  <si>
    <t>Indirect cost 15%</t>
  </si>
  <si>
    <t>Differnce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</si>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</sst>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43" fontId="0" fillId="0" borderId="1" xfId="1" applyFont="1" applyBorder="1"/>
    <xf numFmtId="43" fontId="0" fillId="0" borderId="0" xfId="1" applyFont="1" applyBorder="1"/>
    <xf numFmtId="43" fontId="0" fillId="0" borderId="0" xfId="1" applyFont="1"/>
    <xf numFmtId="16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43" fontId="0" fillId="3" borderId="1" xfId="1" applyFont="1" applyFill="1" applyBorder="1"/>
    <xf numFmtId="43" fontId="0" fillId="2" borderId="1" xfId="1" applyFont="1" applyFill="1" applyBorder="1"/>
    <xf numFmtId="0" fontId="1" fillId="2" borderId="1" xfId="0" applyFont="1" applyFill="1" applyBorder="1"/>
    <xf numFmtId="43" fontId="0" fillId="0" borderId="0" xfId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43" fontId="0" fillId="3" borderId="0" xfId="1" applyFont="1" applyFill="1" applyBorder="1"/>
    <xf numFmtId="0" fontId="1" fillId="0" borderId="0" xfId="0" applyFont="1" applyAlignment="1">
      <alignment wrapText="1"/>
    </xf>
    <xf numFmtId="43" fontId="0" fillId="0" borderId="0" xfId="0" applyNumberFormat="1"/>
    <xf numFmtId="8" fontId="0" fillId="0" borderId="0" xfId="0" applyNumberFormat="1"/>
    <xf numFmtId="8" fontId="6" fillId="0" borderId="0" xfId="0" applyNumberFormat="1" applyFont="1"/>
    <xf numFmtId="165" fontId="0" fillId="0" borderId="1" xfId="1" applyNumberFormat="1" applyFont="1" applyBorder="1"/>
    <xf numFmtId="165" fontId="0" fillId="2" borderId="1" xfId="1" applyNumberFormat="1" applyFont="1" applyFill="1" applyBorder="1"/>
    <xf numFmtId="165" fontId="0" fillId="0" borderId="0" xfId="1" applyNumberFormat="1" applyFont="1"/>
    <xf numFmtId="165" fontId="0" fillId="3" borderId="1" xfId="1" applyNumberFormat="1" applyFont="1" applyFill="1" applyBorder="1"/>
    <xf numFmtId="165" fontId="0" fillId="0" borderId="0" xfId="0" applyNumberFormat="1"/>
    <xf numFmtId="0" fontId="0" fillId="0" borderId="1" xfId="0" applyBorder="1"/>
    <xf numFmtId="0" fontId="4" fillId="4" borderId="0" xfId="0" applyFont="1" applyFill="1" applyAlignment="1">
      <alignment horizontal="left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1A6ACE1-C2A4-CCE5-51B1-5F4A576545C4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awani\Dropbox\TSU\Research\NSF%20HBCU-%20EiR\Discrimination%20in%20the%20Extension\Budget\HBCU_EiR_NSF_Lawani.xls" TargetMode="External"/><Relationship Id="rId1" Type="http://schemas.openxmlformats.org/officeDocument/2006/relationships/externalLinkPath" Target="file:///C:\Users\alawani\Dropbox\TSU\Research\NSF%20HBCU-%20EiR\Discrimination%20in%20the%20Extension\Budget\HBCU_EiR_NSF_Lawa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ialog1"/>
      <sheetName val="Dialog2"/>
      <sheetName val="Dialog3"/>
      <sheetName val="Dialog4"/>
      <sheetName val="Dialog5"/>
      <sheetName val="PRINT"/>
      <sheetName val="RATES"/>
      <sheetName val="Year 1"/>
      <sheetName val="Year 2"/>
      <sheetName val="Year 3"/>
      <sheetName val="All Years"/>
      <sheetName val="Module1"/>
      <sheetName val="Module3"/>
      <sheetName val="Module4"/>
      <sheetName val="Module2"/>
      <sheetName val="Module5"/>
      <sheetName val="Module6"/>
      <sheetName val="Module7"/>
      <sheetName val="Module8"/>
      <sheetName val="Module9"/>
      <sheetName val="Module10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2">
          <cell r="D22">
            <v>3</v>
          </cell>
        </row>
      </sheetData>
      <sheetData sheetId="8">
        <row r="18">
          <cell r="C18">
            <v>1</v>
          </cell>
        </row>
        <row r="19">
          <cell r="C19">
            <v>0</v>
          </cell>
        </row>
        <row r="20">
          <cell r="C20">
            <v>2</v>
          </cell>
        </row>
        <row r="37">
          <cell r="F37">
            <v>12000</v>
          </cell>
        </row>
        <row r="38">
          <cell r="F38">
            <v>16000</v>
          </cell>
        </row>
        <row r="39">
          <cell r="F39">
            <v>24000</v>
          </cell>
        </row>
        <row r="40">
          <cell r="F40">
            <v>0</v>
          </cell>
        </row>
        <row r="42">
          <cell r="C42">
            <v>0</v>
          </cell>
        </row>
        <row r="45">
          <cell r="W45">
            <v>0</v>
          </cell>
        </row>
        <row r="47">
          <cell r="W47">
            <v>0</v>
          </cell>
        </row>
        <row r="61">
          <cell r="D61" t="str">
            <v>Abdelaziz  Lawani</v>
          </cell>
          <cell r="K61">
            <v>45215</v>
          </cell>
        </row>
        <row r="63">
          <cell r="D63" t="str">
            <v>Grant and Contract Administrator</v>
          </cell>
          <cell r="K63">
            <v>45215</v>
          </cell>
        </row>
      </sheetData>
      <sheetData sheetId="9">
        <row r="20">
          <cell r="C20">
            <v>533</v>
          </cell>
        </row>
        <row r="40">
          <cell r="F40">
            <v>0</v>
          </cell>
        </row>
        <row r="42">
          <cell r="C42">
            <v>0</v>
          </cell>
        </row>
      </sheetData>
      <sheetData sheetId="10">
        <row r="20">
          <cell r="C20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F92-0DF1-4059-87C5-DD3611E15771}">
  <dimension ref="A1:L66"/>
  <sheetViews>
    <sheetView tabSelected="1" topLeftCell="B49" zoomScaleNormal="100" workbookViewId="0">
      <selection activeCell="I67" sqref="I67"/>
    </sheetView>
  </sheetViews>
  <sheetFormatPr defaultColWidth="8.85546875" defaultRowHeight="15" x14ac:dyDescent="0.25"/>
  <cols>
    <col min="1" max="1" width="19.28515625" customWidth="1"/>
    <col min="2" max="2" width="32.5703125" customWidth="1"/>
    <col min="3" max="3" width="13.28515625" customWidth="1"/>
    <col min="4" max="4" width="14.42578125" customWidth="1"/>
    <col min="5" max="5" width="14.140625" customWidth="1"/>
    <col min="6" max="6" width="13.7109375" customWidth="1"/>
    <col min="7" max="7" width="1" customWidth="1"/>
    <col min="9" max="9" width="17.85546875" customWidth="1"/>
    <col min="11" max="11" width="17" customWidth="1"/>
    <col min="12" max="12" width="11.85546875" bestFit="1" customWidth="1"/>
    <col min="13" max="13" width="11.5703125" bestFit="1" customWidth="1"/>
  </cols>
  <sheetData>
    <row r="1" spans="1:6" ht="21" x14ac:dyDescent="0.35">
      <c r="A1" s="33" t="s">
        <v>45</v>
      </c>
      <c r="B1" s="33"/>
    </row>
    <row r="2" spans="1:6" x14ac:dyDescent="0.25">
      <c r="D2" s="34" t="s">
        <v>65</v>
      </c>
      <c r="E2" s="34"/>
      <c r="F2" s="7"/>
    </row>
    <row r="3" spans="1:6" x14ac:dyDescent="0.25">
      <c r="A3" s="2" t="s">
        <v>0</v>
      </c>
      <c r="B3" s="3"/>
      <c r="D3" s="32" t="s">
        <v>25</v>
      </c>
      <c r="E3" s="32"/>
      <c r="F3" s="4">
        <v>0.21</v>
      </c>
    </row>
    <row r="4" spans="1:6" x14ac:dyDescent="0.25">
      <c r="A4" s="2" t="s">
        <v>1</v>
      </c>
      <c r="B4" s="3"/>
      <c r="D4" s="32" t="s">
        <v>41</v>
      </c>
      <c r="E4" s="32"/>
      <c r="F4" s="4">
        <v>0.35</v>
      </c>
    </row>
    <row r="5" spans="1:6" x14ac:dyDescent="0.25">
      <c r="A5" s="2" t="s">
        <v>2</v>
      </c>
      <c r="B5" s="3"/>
      <c r="D5" s="32" t="s">
        <v>26</v>
      </c>
      <c r="E5" s="32"/>
      <c r="F5" s="4">
        <v>0.35</v>
      </c>
    </row>
    <row r="6" spans="1:6" x14ac:dyDescent="0.25">
      <c r="A6" s="2" t="s">
        <v>35</v>
      </c>
      <c r="B6" s="11"/>
      <c r="D6" s="32" t="s">
        <v>27</v>
      </c>
      <c r="E6" s="32"/>
      <c r="F6" s="4">
        <v>0.35</v>
      </c>
    </row>
    <row r="7" spans="1:6" x14ac:dyDescent="0.25">
      <c r="A7" s="2" t="s">
        <v>36</v>
      </c>
      <c r="B7" s="11"/>
      <c r="D7" s="32" t="s">
        <v>44</v>
      </c>
      <c r="E7" s="32"/>
      <c r="F7" s="4">
        <v>0</v>
      </c>
    </row>
    <row r="8" spans="1:6" x14ac:dyDescent="0.25">
      <c r="A8" s="1"/>
      <c r="B8" s="12"/>
      <c r="D8" s="32" t="s">
        <v>39</v>
      </c>
      <c r="E8" s="32"/>
      <c r="F8" s="4">
        <v>0</v>
      </c>
    </row>
    <row r="9" spans="1:6" x14ac:dyDescent="0.25">
      <c r="A9" s="5" t="s">
        <v>43</v>
      </c>
      <c r="B9" s="1" t="s">
        <v>33</v>
      </c>
      <c r="C9" s="1" t="s">
        <v>16</v>
      </c>
      <c r="D9" s="1" t="s">
        <v>17</v>
      </c>
      <c r="E9" s="1" t="s">
        <v>18</v>
      </c>
      <c r="F9" s="1" t="s">
        <v>21</v>
      </c>
    </row>
    <row r="10" spans="1:6" x14ac:dyDescent="0.25">
      <c r="B10" s="1" t="s">
        <v>40</v>
      </c>
    </row>
    <row r="11" spans="1:6" x14ac:dyDescent="0.25">
      <c r="B11" s="3" t="s">
        <v>3</v>
      </c>
      <c r="C11" s="8">
        <v>0</v>
      </c>
      <c r="D11" s="8">
        <f>SUM(C11*1.03)</f>
        <v>0</v>
      </c>
      <c r="E11" s="8">
        <f>SUM(D11*1.03)</f>
        <v>0</v>
      </c>
      <c r="F11" s="27">
        <f t="shared" ref="F11:F18" si="0">SUM(C11:E11)</f>
        <v>0</v>
      </c>
    </row>
    <row r="12" spans="1:6" x14ac:dyDescent="0.25">
      <c r="B12" s="3" t="s">
        <v>73</v>
      </c>
      <c r="C12" s="8">
        <v>37037</v>
      </c>
      <c r="D12" s="8">
        <v>37037</v>
      </c>
      <c r="E12" s="8">
        <v>37037</v>
      </c>
      <c r="F12" s="27">
        <f t="shared" si="0"/>
        <v>111111</v>
      </c>
    </row>
    <row r="13" spans="1:6" x14ac:dyDescent="0.25">
      <c r="B13" s="3" t="s">
        <v>66</v>
      </c>
      <c r="C13" s="8"/>
      <c r="D13" s="8">
        <f t="shared" ref="D13:D17" si="1">SUM(C13*1.03)</f>
        <v>0</v>
      </c>
      <c r="E13" s="8"/>
      <c r="F13" s="27">
        <f t="shared" si="0"/>
        <v>0</v>
      </c>
    </row>
    <row r="14" spans="1:6" x14ac:dyDescent="0.25">
      <c r="B14" s="3" t="s">
        <v>68</v>
      </c>
      <c r="C14" s="8"/>
      <c r="D14" s="8">
        <f>SUM(C14*1.03)</f>
        <v>0</v>
      </c>
      <c r="E14" s="8"/>
      <c r="F14" s="27">
        <f t="shared" si="0"/>
        <v>0</v>
      </c>
    </row>
    <row r="15" spans="1:6" x14ac:dyDescent="0.25">
      <c r="B15" s="3" t="s">
        <v>66</v>
      </c>
      <c r="C15" s="8"/>
      <c r="D15" s="8">
        <f t="shared" ref="D15" si="2">SUM(C15*1.03)</f>
        <v>0</v>
      </c>
      <c r="E15" s="8"/>
      <c r="F15" s="27">
        <f t="shared" si="0"/>
        <v>0</v>
      </c>
    </row>
    <row r="16" spans="1:6" x14ac:dyDescent="0.25">
      <c r="B16" s="3" t="s">
        <v>53</v>
      </c>
      <c r="C16" s="8"/>
      <c r="D16" s="8">
        <f>SUM(C16*1.03)</f>
        <v>0</v>
      </c>
      <c r="E16" s="8"/>
      <c r="F16" s="27">
        <f t="shared" si="0"/>
        <v>0</v>
      </c>
    </row>
    <row r="17" spans="2:12" x14ac:dyDescent="0.25">
      <c r="B17" s="3" t="s">
        <v>66</v>
      </c>
      <c r="C17" s="8"/>
      <c r="D17" s="8">
        <f t="shared" si="1"/>
        <v>0</v>
      </c>
      <c r="E17" s="8"/>
      <c r="F17" s="27">
        <f t="shared" si="0"/>
        <v>0</v>
      </c>
    </row>
    <row r="18" spans="2:12" x14ac:dyDescent="0.25">
      <c r="B18" s="3" t="s">
        <v>53</v>
      </c>
      <c r="C18" s="8"/>
      <c r="D18" s="8"/>
      <c r="E18" s="8"/>
      <c r="F18" s="27">
        <f t="shared" si="0"/>
        <v>0</v>
      </c>
    </row>
    <row r="19" spans="2:12" x14ac:dyDescent="0.25">
      <c r="B19" s="13" t="s">
        <v>31</v>
      </c>
      <c r="C19" s="16">
        <f t="shared" ref="C19:F19" si="3">SUM(C11:C18)</f>
        <v>37037</v>
      </c>
      <c r="D19" s="16">
        <f t="shared" si="3"/>
        <v>37037</v>
      </c>
      <c r="E19" s="16">
        <f t="shared" si="3"/>
        <v>37037</v>
      </c>
      <c r="F19" s="28">
        <f t="shared" si="3"/>
        <v>111111</v>
      </c>
    </row>
    <row r="20" spans="2:12" x14ac:dyDescent="0.25">
      <c r="B20" s="1" t="s">
        <v>4</v>
      </c>
      <c r="C20" s="10"/>
      <c r="D20" s="10"/>
      <c r="E20" s="10"/>
      <c r="F20" s="29"/>
    </row>
    <row r="21" spans="2:12" x14ac:dyDescent="0.25">
      <c r="B21" s="3" t="s">
        <v>74</v>
      </c>
      <c r="C21" s="8"/>
      <c r="D21" s="8">
        <f>SUM(C21*1.03)</f>
        <v>0</v>
      </c>
      <c r="E21" s="8"/>
      <c r="F21" s="27">
        <f>SUM(C21:E21)</f>
        <v>0</v>
      </c>
    </row>
    <row r="22" spans="2:12" x14ac:dyDescent="0.25">
      <c r="B22" s="3" t="s">
        <v>32</v>
      </c>
      <c r="C22" s="8"/>
      <c r="D22" s="8"/>
      <c r="E22" s="8"/>
      <c r="F22" s="27">
        <f>SUM(C22:E22)</f>
        <v>0</v>
      </c>
    </row>
    <row r="23" spans="2:12" x14ac:dyDescent="0.25">
      <c r="B23" s="3" t="s">
        <v>6</v>
      </c>
      <c r="C23" s="8">
        <v>0</v>
      </c>
      <c r="D23" s="8">
        <v>0</v>
      </c>
      <c r="E23" s="8">
        <v>0</v>
      </c>
      <c r="F23" s="27">
        <f>SUM(C23:E23)</f>
        <v>0</v>
      </c>
    </row>
    <row r="24" spans="2:12" x14ac:dyDescent="0.25">
      <c r="B24" s="3" t="s">
        <v>28</v>
      </c>
      <c r="C24" s="8"/>
      <c r="D24" s="8"/>
      <c r="E24" s="8"/>
      <c r="F24" s="27">
        <f>SUM(C24:E24)</f>
        <v>0</v>
      </c>
    </row>
    <row r="25" spans="2:12" x14ac:dyDescent="0.25">
      <c r="B25" s="3" t="s">
        <v>54</v>
      </c>
      <c r="C25" s="8"/>
      <c r="D25" s="8"/>
      <c r="E25" s="8"/>
      <c r="F25" s="27">
        <f>SUM(C25:E25)</f>
        <v>0</v>
      </c>
    </row>
    <row r="26" spans="2:12" x14ac:dyDescent="0.25">
      <c r="B26" s="13" t="s">
        <v>30</v>
      </c>
      <c r="C26" s="16">
        <f>SUM(C21:C25)</f>
        <v>0</v>
      </c>
      <c r="D26" s="16">
        <f>SUM(D21:D25)</f>
        <v>0</v>
      </c>
      <c r="E26" s="16">
        <f t="shared" ref="E26:F26" si="4">SUM(E21:E25)</f>
        <v>0</v>
      </c>
      <c r="F26" s="28">
        <f t="shared" si="4"/>
        <v>0</v>
      </c>
    </row>
    <row r="27" spans="2:12" x14ac:dyDescent="0.25">
      <c r="B27" s="1" t="s">
        <v>5</v>
      </c>
      <c r="C27" s="10"/>
      <c r="D27" s="10"/>
      <c r="E27" s="10"/>
      <c r="F27" s="29"/>
      <c r="L27" s="24"/>
    </row>
    <row r="28" spans="2:12" x14ac:dyDescent="0.25">
      <c r="B28" s="3" t="s">
        <v>46</v>
      </c>
      <c r="C28" s="8">
        <f>SUM(C11+C13+C17)*$F$3</f>
        <v>0</v>
      </c>
      <c r="D28" s="8">
        <f>SUM(D11+D13+D17)*$F$3</f>
        <v>0</v>
      </c>
      <c r="E28" s="8">
        <f>SUM(E11+E13+E17)*$F$3</f>
        <v>0</v>
      </c>
      <c r="F28" s="27">
        <f t="shared" ref="F28:F35" si="5">SUM(C28:E28)</f>
        <v>0</v>
      </c>
    </row>
    <row r="29" spans="2:12" x14ac:dyDescent="0.25">
      <c r="B29" s="3" t="s">
        <v>47</v>
      </c>
      <c r="C29" s="8">
        <f>SUM(C12+C14+C16+C18)*0.35</f>
        <v>12962.949999999999</v>
      </c>
      <c r="D29" s="8">
        <f>SUM(D12+D14+D16+D18)*0.35</f>
        <v>12962.949999999999</v>
      </c>
      <c r="E29" s="8">
        <f>SUM(E12+E14+E16+E18)*0.35</f>
        <v>12962.949999999999</v>
      </c>
      <c r="F29" s="27">
        <f t="shared" si="5"/>
        <v>38888.85</v>
      </c>
    </row>
    <row r="30" spans="2:12" x14ac:dyDescent="0.25">
      <c r="B30" s="3" t="s">
        <v>48</v>
      </c>
      <c r="C30" s="8">
        <f>SUM(C21*7.65%)</f>
        <v>0</v>
      </c>
      <c r="D30" s="8">
        <f>SUM(D21*7.65%)</f>
        <v>0</v>
      </c>
      <c r="E30" s="8">
        <f>SUM(E21*$F$4)</f>
        <v>0</v>
      </c>
      <c r="F30" s="27">
        <f t="shared" si="5"/>
        <v>0</v>
      </c>
      <c r="K30" s="25"/>
    </row>
    <row r="31" spans="2:12" x14ac:dyDescent="0.25">
      <c r="B31" s="3" t="s">
        <v>49</v>
      </c>
      <c r="C31" s="8">
        <f>SUM(C22*$F$5)</f>
        <v>0</v>
      </c>
      <c r="D31" s="8"/>
      <c r="E31" s="8">
        <f>SUM(E22*$F$5)</f>
        <v>0</v>
      </c>
      <c r="F31" s="27">
        <f t="shared" si="5"/>
        <v>0</v>
      </c>
    </row>
    <row r="32" spans="2:12" x14ac:dyDescent="0.25">
      <c r="B32" s="3" t="s">
        <v>50</v>
      </c>
      <c r="C32" s="8">
        <f>SUM(C24*$F$8)</f>
        <v>0</v>
      </c>
      <c r="D32" s="8">
        <f>SUM(D24*$F$8)</f>
        <v>0</v>
      </c>
      <c r="E32" s="8">
        <f>SUM(E24*$F$8)</f>
        <v>0</v>
      </c>
      <c r="F32" s="27">
        <f t="shared" si="5"/>
        <v>0</v>
      </c>
    </row>
    <row r="33" spans="2:6" x14ac:dyDescent="0.25">
      <c r="B33" s="3" t="s">
        <v>51</v>
      </c>
      <c r="C33" s="8">
        <f>SUM(C25*$F$7)</f>
        <v>0</v>
      </c>
      <c r="D33" s="8">
        <f>SUM(D25*$F$7)</f>
        <v>0</v>
      </c>
      <c r="E33" s="8">
        <f>SUM(E25*$F$7)</f>
        <v>0</v>
      </c>
      <c r="F33" s="27">
        <f t="shared" si="5"/>
        <v>0</v>
      </c>
    </row>
    <row r="34" spans="2:6" x14ac:dyDescent="0.25">
      <c r="B34" s="13" t="s">
        <v>29</v>
      </c>
      <c r="C34" s="16">
        <f>SUM(C28:C33)</f>
        <v>12962.949999999999</v>
      </c>
      <c r="D34" s="16">
        <f t="shared" ref="D34:E34" si="6">SUM(D28:D33)</f>
        <v>12962.949999999999</v>
      </c>
      <c r="E34" s="16">
        <f t="shared" si="6"/>
        <v>12962.949999999999</v>
      </c>
      <c r="F34" s="28">
        <f t="shared" si="5"/>
        <v>38888.85</v>
      </c>
    </row>
    <row r="35" spans="2:6" x14ac:dyDescent="0.25">
      <c r="B35" s="14" t="s">
        <v>23</v>
      </c>
      <c r="C35" s="15">
        <f>C19+C26+C34</f>
        <v>49999.95</v>
      </c>
      <c r="D35" s="15">
        <f>D19+D26+D34</f>
        <v>49999.95</v>
      </c>
      <c r="E35" s="15">
        <f>E19+E26+E34</f>
        <v>49999.95</v>
      </c>
      <c r="F35" s="30">
        <f t="shared" si="5"/>
        <v>149999.84999999998</v>
      </c>
    </row>
    <row r="36" spans="2:6" x14ac:dyDescent="0.25">
      <c r="B36" s="1" t="s">
        <v>7</v>
      </c>
      <c r="C36" s="10"/>
      <c r="D36" s="10"/>
      <c r="E36" s="10"/>
      <c r="F36" s="29"/>
    </row>
    <row r="37" spans="2:6" x14ac:dyDescent="0.25">
      <c r="B37" s="3" t="s">
        <v>72</v>
      </c>
      <c r="C37" s="8"/>
      <c r="D37" s="8"/>
      <c r="E37" s="8"/>
      <c r="F37" s="27">
        <f>SUM(C37:E37)</f>
        <v>0</v>
      </c>
    </row>
    <row r="38" spans="2:6" x14ac:dyDescent="0.25">
      <c r="B38" s="14" t="s">
        <v>59</v>
      </c>
      <c r="C38" s="15">
        <f>C37</f>
        <v>0</v>
      </c>
      <c r="D38" s="15">
        <f t="shared" ref="D38:F38" si="7">D37</f>
        <v>0</v>
      </c>
      <c r="E38" s="15">
        <f t="shared" si="7"/>
        <v>0</v>
      </c>
      <c r="F38" s="30">
        <f t="shared" si="7"/>
        <v>0</v>
      </c>
    </row>
    <row r="39" spans="2:6" x14ac:dyDescent="0.25">
      <c r="B39" s="1" t="s">
        <v>8</v>
      </c>
      <c r="C39" s="10"/>
      <c r="D39" s="10"/>
      <c r="E39" s="10"/>
      <c r="F39" s="29"/>
    </row>
    <row r="40" spans="2:6" x14ac:dyDescent="0.25">
      <c r="B40" s="3" t="s">
        <v>10</v>
      </c>
      <c r="C40" s="8">
        <v>10000</v>
      </c>
      <c r="D40" s="8">
        <v>10000</v>
      </c>
      <c r="E40" s="8">
        <v>10000</v>
      </c>
      <c r="F40" s="27">
        <f>SUM(C40:E40)</f>
        <v>30000</v>
      </c>
    </row>
    <row r="41" spans="2:6" x14ac:dyDescent="0.25">
      <c r="B41" s="3" t="s">
        <v>11</v>
      </c>
      <c r="C41" s="8"/>
      <c r="D41" s="8"/>
      <c r="E41" s="8"/>
      <c r="F41" s="27">
        <f>SUM(C41:E41)</f>
        <v>0</v>
      </c>
    </row>
    <row r="42" spans="2:6" x14ac:dyDescent="0.25">
      <c r="B42" s="3" t="s">
        <v>9</v>
      </c>
      <c r="C42" s="8"/>
      <c r="D42" s="8"/>
      <c r="E42" s="8"/>
      <c r="F42" s="27">
        <f>SUM(C42:E42)</f>
        <v>0</v>
      </c>
    </row>
    <row r="43" spans="2:6" x14ac:dyDescent="0.25">
      <c r="B43" s="14" t="s">
        <v>55</v>
      </c>
      <c r="C43" s="15">
        <f>SUM(C40:C42)</f>
        <v>10000</v>
      </c>
      <c r="D43" s="15">
        <f t="shared" ref="D43:F43" si="8">SUM(D40:D42)</f>
        <v>10000</v>
      </c>
      <c r="E43" s="15">
        <f t="shared" si="8"/>
        <v>10000</v>
      </c>
      <c r="F43" s="30">
        <f t="shared" si="8"/>
        <v>30000</v>
      </c>
    </row>
    <row r="44" spans="2:6" x14ac:dyDescent="0.25">
      <c r="B44" s="1" t="s">
        <v>52</v>
      </c>
      <c r="C44" s="10"/>
      <c r="D44" s="10"/>
      <c r="E44" s="10"/>
      <c r="F44" s="29"/>
    </row>
    <row r="45" spans="2:6" x14ac:dyDescent="0.25">
      <c r="B45" s="3" t="s">
        <v>34</v>
      </c>
      <c r="C45" s="8"/>
      <c r="D45" s="8"/>
      <c r="E45" s="8"/>
      <c r="F45" s="27">
        <f>SUM(C45:E45)</f>
        <v>0</v>
      </c>
    </row>
    <row r="46" spans="2:6" x14ac:dyDescent="0.25">
      <c r="B46" s="3" t="s">
        <v>8</v>
      </c>
      <c r="C46" s="8"/>
      <c r="D46" s="8"/>
      <c r="E46" s="8"/>
      <c r="F46" s="27">
        <f>SUM(C46:E46)</f>
        <v>0</v>
      </c>
    </row>
    <row r="47" spans="2:6" x14ac:dyDescent="0.25">
      <c r="B47" s="3" t="s">
        <v>38</v>
      </c>
      <c r="C47" s="8"/>
      <c r="D47" s="8"/>
      <c r="E47" s="8"/>
      <c r="F47" s="27">
        <f>SUM(C47:E47)</f>
        <v>0</v>
      </c>
    </row>
    <row r="48" spans="2:6" x14ac:dyDescent="0.25">
      <c r="B48" s="3" t="s">
        <v>22</v>
      </c>
      <c r="C48" s="8">
        <v>0</v>
      </c>
      <c r="D48" s="8">
        <v>0</v>
      </c>
      <c r="E48" s="8">
        <v>0</v>
      </c>
      <c r="F48" s="27">
        <f>SUM(C48:E48)</f>
        <v>0</v>
      </c>
    </row>
    <row r="49" spans="1:12" x14ac:dyDescent="0.25">
      <c r="B49" s="14" t="s">
        <v>56</v>
      </c>
      <c r="C49" s="15">
        <f>SUM(C45:C48)</f>
        <v>0</v>
      </c>
      <c r="D49" s="15">
        <f t="shared" ref="D49:E49" si="9">SUM(D45:D48)</f>
        <v>0</v>
      </c>
      <c r="E49" s="15">
        <f t="shared" si="9"/>
        <v>0</v>
      </c>
      <c r="F49" s="30">
        <f>SUM(C49:E49)</f>
        <v>0</v>
      </c>
    </row>
    <row r="50" spans="1:12" x14ac:dyDescent="0.25">
      <c r="B50" s="1" t="s">
        <v>13</v>
      </c>
      <c r="C50" s="10"/>
      <c r="D50" s="10"/>
      <c r="E50" s="10"/>
      <c r="F50" s="29"/>
    </row>
    <row r="51" spans="1:12" x14ac:dyDescent="0.25">
      <c r="B51" s="3" t="s">
        <v>14</v>
      </c>
      <c r="C51" s="8">
        <v>50000</v>
      </c>
      <c r="D51" s="8">
        <v>50000</v>
      </c>
      <c r="E51" s="8">
        <v>50000</v>
      </c>
      <c r="F51" s="27">
        <f t="shared" ref="F51:F63" si="10">SUM(C51:E51)</f>
        <v>150000</v>
      </c>
    </row>
    <row r="52" spans="1:12" x14ac:dyDescent="0.25">
      <c r="B52" s="3" t="s">
        <v>78</v>
      </c>
      <c r="C52" s="8">
        <v>5000</v>
      </c>
      <c r="D52" s="8">
        <v>5000</v>
      </c>
      <c r="E52" s="8">
        <v>5000</v>
      </c>
      <c r="F52" s="27">
        <f t="shared" si="10"/>
        <v>15000</v>
      </c>
      <c r="K52" s="24"/>
    </row>
    <row r="53" spans="1:12" x14ac:dyDescent="0.25">
      <c r="B53" s="3" t="s">
        <v>12</v>
      </c>
      <c r="C53" s="8"/>
      <c r="D53" s="8"/>
      <c r="E53" s="8"/>
      <c r="F53" s="27">
        <f t="shared" si="10"/>
        <v>0</v>
      </c>
    </row>
    <row r="54" spans="1:12" x14ac:dyDescent="0.25">
      <c r="A54" s="6"/>
      <c r="B54" s="3" t="s">
        <v>64</v>
      </c>
      <c r="C54" s="8"/>
      <c r="D54" s="8"/>
      <c r="E54" s="8"/>
      <c r="F54" s="27">
        <f t="shared" si="10"/>
        <v>0</v>
      </c>
    </row>
    <row r="55" spans="1:12" x14ac:dyDescent="0.25">
      <c r="A55" s="6"/>
      <c r="B55" s="3" t="s">
        <v>76</v>
      </c>
      <c r="C55" s="8">
        <v>10000</v>
      </c>
      <c r="D55" s="8">
        <v>10000</v>
      </c>
      <c r="E55" s="8">
        <v>10000</v>
      </c>
      <c r="F55" s="27">
        <f t="shared" si="10"/>
        <v>30000</v>
      </c>
    </row>
    <row r="56" spans="1:12" x14ac:dyDescent="0.25">
      <c r="A56" s="6"/>
      <c r="B56" s="3" t="s">
        <v>77</v>
      </c>
      <c r="C56" s="8">
        <v>15000</v>
      </c>
      <c r="D56" s="8">
        <v>15000</v>
      </c>
      <c r="E56" s="8">
        <v>15000</v>
      </c>
      <c r="F56" s="27">
        <f t="shared" si="10"/>
        <v>45000</v>
      </c>
    </row>
    <row r="57" spans="1:12" x14ac:dyDescent="0.25">
      <c r="B57" s="3" t="s">
        <v>37</v>
      </c>
      <c r="C57" s="8">
        <v>0</v>
      </c>
      <c r="D57" s="8">
        <v>0</v>
      </c>
      <c r="E57" s="8">
        <v>0</v>
      </c>
      <c r="F57" s="27">
        <f t="shared" si="10"/>
        <v>0</v>
      </c>
    </row>
    <row r="58" spans="1:12" x14ac:dyDescent="0.25">
      <c r="B58" s="3" t="s">
        <v>57</v>
      </c>
      <c r="C58" s="8">
        <v>0</v>
      </c>
      <c r="D58" s="8"/>
      <c r="E58" s="8"/>
      <c r="F58" s="27">
        <f t="shared" si="10"/>
        <v>0</v>
      </c>
    </row>
    <row r="59" spans="1:12" x14ac:dyDescent="0.25">
      <c r="B59" s="19" t="s">
        <v>58</v>
      </c>
      <c r="C59" s="15">
        <f>SUM(C51:C58)</f>
        <v>80000</v>
      </c>
      <c r="D59" s="15">
        <f t="shared" ref="D59:E59" si="11">SUM(D51:D58)</f>
        <v>80000</v>
      </c>
      <c r="E59" s="15">
        <f t="shared" si="11"/>
        <v>80000</v>
      </c>
      <c r="F59" s="30">
        <f t="shared" si="10"/>
        <v>240000</v>
      </c>
    </row>
    <row r="60" spans="1:12" x14ac:dyDescent="0.25">
      <c r="B60" s="19" t="s">
        <v>24</v>
      </c>
      <c r="C60" s="15">
        <f>SUM(C59+C49+C43+C38+C35)</f>
        <v>139999.95000000001</v>
      </c>
      <c r="D60" s="15">
        <f>SUM(D59+D49+D43+D38+D35)</f>
        <v>139999.95000000001</v>
      </c>
      <c r="E60" s="15">
        <f>SUM(E59+E49+E43+E38+E35)</f>
        <v>139999.95000000001</v>
      </c>
      <c r="F60" s="30">
        <f t="shared" si="10"/>
        <v>419999.85000000003</v>
      </c>
    </row>
    <row r="61" spans="1:12" ht="30" x14ac:dyDescent="0.25">
      <c r="B61" s="20" t="s">
        <v>60</v>
      </c>
      <c r="C61" s="15">
        <f>SUM(C60-C58-C57-C49-C38)</f>
        <v>139999.95000000001</v>
      </c>
      <c r="D61" s="15">
        <f t="shared" ref="D61:E61" si="12">SUM(D60-D58-D57-D49-D38)</f>
        <v>139999.95000000001</v>
      </c>
      <c r="E61" s="15">
        <f t="shared" si="12"/>
        <v>139999.95000000001</v>
      </c>
      <c r="F61" s="30">
        <f t="shared" si="10"/>
        <v>419999.85000000003</v>
      </c>
      <c r="L61" s="25" t="s">
        <v>75</v>
      </c>
    </row>
    <row r="62" spans="1:12" x14ac:dyDescent="0.25">
      <c r="B62" s="20" t="s">
        <v>79</v>
      </c>
      <c r="C62" s="15">
        <f>SUM(C61*0.15)</f>
        <v>20999.9925</v>
      </c>
      <c r="D62" s="15">
        <f t="shared" ref="D62:E62" si="13">SUM(D61*0.15)</f>
        <v>20999.9925</v>
      </c>
      <c r="E62" s="15">
        <f t="shared" si="13"/>
        <v>20999.9925</v>
      </c>
      <c r="F62" s="30">
        <f t="shared" si="10"/>
        <v>62999.977500000001</v>
      </c>
      <c r="L62" s="25"/>
    </row>
    <row r="63" spans="1:12" x14ac:dyDescent="0.25">
      <c r="B63" s="17" t="s">
        <v>61</v>
      </c>
      <c r="C63" s="16">
        <f>SUM(C60+C62)</f>
        <v>160999.9425</v>
      </c>
      <c r="D63" s="16">
        <f t="shared" ref="D63:E63" si="14">SUM(D60+D62)</f>
        <v>160999.9425</v>
      </c>
      <c r="E63" s="16">
        <f t="shared" si="14"/>
        <v>160999.9425</v>
      </c>
      <c r="F63" s="28">
        <f t="shared" si="10"/>
        <v>482999.82750000001</v>
      </c>
      <c r="K63" s="25"/>
    </row>
    <row r="64" spans="1:12" x14ac:dyDescent="0.25">
      <c r="B64" t="s">
        <v>81</v>
      </c>
      <c r="C64" s="10">
        <v>140000</v>
      </c>
      <c r="D64" s="10">
        <v>140000</v>
      </c>
      <c r="E64" s="10">
        <v>140000</v>
      </c>
      <c r="F64" s="31">
        <v>420000</v>
      </c>
    </row>
    <row r="65" spans="1:6" x14ac:dyDescent="0.25">
      <c r="B65" t="s">
        <v>80</v>
      </c>
      <c r="C65" s="10">
        <f>SUM(C63-C64)</f>
        <v>20999.942500000005</v>
      </c>
      <c r="D65" s="10">
        <f t="shared" ref="D65:E65" si="15">SUM(D63-D64)</f>
        <v>20999.942500000005</v>
      </c>
      <c r="E65" s="10">
        <f t="shared" si="15"/>
        <v>20999.942500000005</v>
      </c>
      <c r="F65" s="31">
        <f>SUM(F64-F63)</f>
        <v>-62999.827500000014</v>
      </c>
    </row>
    <row r="66" spans="1:6" x14ac:dyDescent="0.25">
      <c r="A66" t="s">
        <v>42</v>
      </c>
    </row>
  </sheetData>
  <mergeCells count="8">
    <mergeCell ref="D7:E7"/>
    <mergeCell ref="D8:E8"/>
    <mergeCell ref="A1:B1"/>
    <mergeCell ref="D2:E2"/>
    <mergeCell ref="D3:E3"/>
    <mergeCell ref="D4:E4"/>
    <mergeCell ref="D5:E5"/>
    <mergeCell ref="D6:E6"/>
  </mergeCells>
  <dataValidations disablePrompts="1" count="2">
    <dataValidation type="whole" operator="greaterThanOrEqual" allowBlank="1" showInputMessage="1" showErrorMessage="1" sqref="C37:E37" xr:uid="{DB2A83FA-0225-4DF0-BD6D-B7BEDEE17C56}">
      <formula1>5000</formula1>
    </dataValidation>
    <dataValidation operator="greaterThanOrEqual" allowBlank="1" showInputMessage="1" showErrorMessage="1" sqref="C38:F38" xr:uid="{0DC1A6A7-C884-436B-91DF-9653D8F21FF4}"/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03D1-3325-4506-A09B-FDBACAB0CB3A}">
  <dimension ref="A1:O81"/>
  <sheetViews>
    <sheetView topLeftCell="B54" zoomScaleNormal="100" workbookViewId="0">
      <selection activeCell="C60" sqref="C60"/>
    </sheetView>
  </sheetViews>
  <sheetFormatPr defaultColWidth="8.85546875" defaultRowHeight="15" x14ac:dyDescent="0.25"/>
  <cols>
    <col min="1" max="1" width="19.28515625" customWidth="1"/>
    <col min="2" max="2" width="61.140625" customWidth="1"/>
    <col min="3" max="3" width="13.28515625" customWidth="1"/>
    <col min="4" max="4" width="14.42578125" customWidth="1"/>
    <col min="5" max="5" width="14.140625" customWidth="1"/>
    <col min="6" max="6" width="11.42578125" customWidth="1"/>
    <col min="7" max="7" width="11.5703125" customWidth="1"/>
    <col min="8" max="8" width="13.7109375" customWidth="1"/>
    <col min="11" max="11" width="17.85546875" customWidth="1"/>
    <col min="13" max="13" width="17" customWidth="1"/>
    <col min="14" max="14" width="11.85546875" bestFit="1" customWidth="1"/>
    <col min="15" max="15" width="11.5703125" bestFit="1" customWidth="1"/>
  </cols>
  <sheetData>
    <row r="1" spans="1:11" ht="21" x14ac:dyDescent="0.35">
      <c r="A1" s="33" t="s">
        <v>45</v>
      </c>
      <c r="B1" s="33"/>
    </row>
    <row r="2" spans="1:11" x14ac:dyDescent="0.25">
      <c r="D2" s="34" t="s">
        <v>65</v>
      </c>
      <c r="E2" s="34"/>
      <c r="F2" s="34"/>
      <c r="G2" s="34"/>
      <c r="H2" s="7"/>
    </row>
    <row r="3" spans="1:11" x14ac:dyDescent="0.25">
      <c r="A3" s="2" t="s">
        <v>0</v>
      </c>
      <c r="B3" s="3"/>
      <c r="D3" s="32" t="s">
        <v>25</v>
      </c>
      <c r="E3" s="32"/>
      <c r="F3" s="32"/>
      <c r="G3" s="32"/>
      <c r="H3" s="4">
        <v>0.21</v>
      </c>
    </row>
    <row r="4" spans="1:11" x14ac:dyDescent="0.25">
      <c r="A4" s="2" t="s">
        <v>1</v>
      </c>
      <c r="B4" s="3"/>
      <c r="D4" s="32" t="s">
        <v>41</v>
      </c>
      <c r="E4" s="32"/>
      <c r="F4" s="32"/>
      <c r="G4" s="32"/>
      <c r="H4" s="4">
        <v>0.35</v>
      </c>
    </row>
    <row r="5" spans="1:11" x14ac:dyDescent="0.25">
      <c r="A5" s="2" t="s">
        <v>2</v>
      </c>
      <c r="B5" s="3"/>
      <c r="D5" s="32" t="s">
        <v>26</v>
      </c>
      <c r="E5" s="32"/>
      <c r="F5" s="32"/>
      <c r="G5" s="32"/>
      <c r="H5" s="4">
        <v>0.35</v>
      </c>
    </row>
    <row r="6" spans="1:11" x14ac:dyDescent="0.25">
      <c r="A6" s="2" t="s">
        <v>35</v>
      </c>
      <c r="B6" s="11"/>
      <c r="D6" s="32" t="s">
        <v>27</v>
      </c>
      <c r="E6" s="32"/>
      <c r="F6" s="32"/>
      <c r="G6" s="32"/>
      <c r="H6" s="4">
        <v>0.35</v>
      </c>
    </row>
    <row r="7" spans="1:11" x14ac:dyDescent="0.25">
      <c r="A7" s="2" t="s">
        <v>36</v>
      </c>
      <c r="B7" s="11"/>
      <c r="D7" s="32" t="s">
        <v>44</v>
      </c>
      <c r="E7" s="32"/>
      <c r="F7" s="32"/>
      <c r="G7" s="32"/>
      <c r="H7" s="4">
        <v>0</v>
      </c>
    </row>
    <row r="8" spans="1:11" x14ac:dyDescent="0.25">
      <c r="A8" s="1"/>
      <c r="B8" s="12"/>
      <c r="D8" s="32" t="s">
        <v>39</v>
      </c>
      <c r="E8" s="32"/>
      <c r="F8" s="32"/>
      <c r="G8" s="32"/>
      <c r="H8" s="4">
        <v>0</v>
      </c>
    </row>
    <row r="9" spans="1:11" x14ac:dyDescent="0.25">
      <c r="K9" s="26"/>
    </row>
    <row r="10" spans="1:11" x14ac:dyDescent="0.25">
      <c r="A10" s="5" t="s">
        <v>43</v>
      </c>
      <c r="B10" s="1" t="s">
        <v>33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21</v>
      </c>
    </row>
    <row r="11" spans="1:11" x14ac:dyDescent="0.25">
      <c r="B11" s="1" t="s">
        <v>40</v>
      </c>
    </row>
    <row r="12" spans="1:11" x14ac:dyDescent="0.25">
      <c r="B12" s="3" t="s">
        <v>3</v>
      </c>
      <c r="C12" s="8">
        <v>0</v>
      </c>
      <c r="D12" s="8">
        <f>SUM(C12*1.03)</f>
        <v>0</v>
      </c>
      <c r="E12" s="8">
        <f>SUM(D12*1.03)</f>
        <v>0</v>
      </c>
      <c r="F12" s="8">
        <f>SUM(E12*1.03)</f>
        <v>0</v>
      </c>
      <c r="G12" s="8">
        <f>SUM(F12*1.03)</f>
        <v>0</v>
      </c>
      <c r="H12" s="8">
        <f>SUM(C12:G12)</f>
        <v>0</v>
      </c>
    </row>
    <row r="13" spans="1:11" x14ac:dyDescent="0.25">
      <c r="B13" s="3" t="s">
        <v>73</v>
      </c>
      <c r="C13" s="8">
        <v>12000</v>
      </c>
      <c r="D13" s="8">
        <f>SUM(C13*1.03)</f>
        <v>12360</v>
      </c>
      <c r="E13" s="8"/>
      <c r="F13" s="8"/>
      <c r="G13" s="8"/>
      <c r="H13" s="8">
        <f t="shared" ref="H13:H15" si="0">SUM(C13:G13)</f>
        <v>24360</v>
      </c>
    </row>
    <row r="14" spans="1:11" x14ac:dyDescent="0.25">
      <c r="B14" s="3" t="s">
        <v>66</v>
      </c>
      <c r="C14" s="8"/>
      <c r="D14" s="8">
        <f t="shared" ref="D14:D18" si="1">SUM(C14*1.03)</f>
        <v>0</v>
      </c>
      <c r="E14" s="8"/>
      <c r="F14" s="8"/>
      <c r="G14" s="8"/>
      <c r="H14" s="8">
        <f t="shared" si="0"/>
        <v>0</v>
      </c>
    </row>
    <row r="15" spans="1:11" x14ac:dyDescent="0.25">
      <c r="B15" s="3" t="s">
        <v>68</v>
      </c>
      <c r="C15" s="8">
        <v>12000</v>
      </c>
      <c r="D15" s="8">
        <f>SUM(C15*1.03)</f>
        <v>12360</v>
      </c>
      <c r="E15" s="8"/>
      <c r="F15" s="8"/>
      <c r="G15" s="8"/>
      <c r="H15" s="8">
        <f t="shared" si="0"/>
        <v>24360</v>
      </c>
    </row>
    <row r="16" spans="1:11" x14ac:dyDescent="0.25">
      <c r="B16" s="3" t="s">
        <v>66</v>
      </c>
      <c r="C16" s="8"/>
      <c r="D16" s="8">
        <f t="shared" ref="D16" si="2">SUM(C16*1.03)</f>
        <v>0</v>
      </c>
      <c r="E16" s="8"/>
      <c r="F16" s="8"/>
      <c r="G16" s="8"/>
      <c r="H16" s="8">
        <f t="shared" ref="H16:H17" si="3">SUM(C16:G16)</f>
        <v>0</v>
      </c>
    </row>
    <row r="17" spans="2:15" x14ac:dyDescent="0.25">
      <c r="B17" s="3" t="s">
        <v>53</v>
      </c>
      <c r="C17" s="8">
        <v>4000</v>
      </c>
      <c r="D17" s="8">
        <f>SUM(C17*1.03)</f>
        <v>4120</v>
      </c>
      <c r="E17" s="8"/>
      <c r="F17" s="8"/>
      <c r="G17" s="8"/>
      <c r="H17" s="8">
        <f t="shared" si="3"/>
        <v>8120</v>
      </c>
    </row>
    <row r="18" spans="2:15" x14ac:dyDescent="0.25">
      <c r="B18" s="3" t="s">
        <v>66</v>
      </c>
      <c r="C18" s="8"/>
      <c r="D18" s="8">
        <f t="shared" si="1"/>
        <v>0</v>
      </c>
      <c r="E18" s="8"/>
      <c r="F18" s="8"/>
      <c r="G18" s="8"/>
      <c r="H18" s="8">
        <f t="shared" ref="H18:H69" si="4">SUM(C18:G18)</f>
        <v>0</v>
      </c>
    </row>
    <row r="19" spans="2:15" x14ac:dyDescent="0.25">
      <c r="B19" s="3" t="s">
        <v>53</v>
      </c>
      <c r="C19" s="8">
        <v>4000</v>
      </c>
      <c r="D19" s="8">
        <f>SUM(C19*1.03)</f>
        <v>4120</v>
      </c>
      <c r="E19" s="8"/>
      <c r="F19" s="8"/>
      <c r="G19" s="8"/>
      <c r="H19" s="8">
        <f t="shared" si="4"/>
        <v>8120</v>
      </c>
    </row>
    <row r="20" spans="2:15" x14ac:dyDescent="0.25">
      <c r="B20" s="13" t="s">
        <v>31</v>
      </c>
      <c r="C20" s="16">
        <f t="shared" ref="C20:H20" si="5">SUM(C12:C19)</f>
        <v>32000</v>
      </c>
      <c r="D20" s="16">
        <f t="shared" si="5"/>
        <v>32960</v>
      </c>
      <c r="E20" s="16">
        <f t="shared" si="5"/>
        <v>0</v>
      </c>
      <c r="F20" s="16">
        <f t="shared" si="5"/>
        <v>0</v>
      </c>
      <c r="G20" s="16">
        <f t="shared" si="5"/>
        <v>0</v>
      </c>
      <c r="H20" s="16">
        <f t="shared" si="5"/>
        <v>64960</v>
      </c>
    </row>
    <row r="21" spans="2:15" x14ac:dyDescent="0.25">
      <c r="C21" s="9"/>
      <c r="D21" s="9"/>
      <c r="E21" s="9"/>
      <c r="F21" s="9"/>
      <c r="G21" s="9"/>
      <c r="H21" s="9"/>
    </row>
    <row r="22" spans="2:15" x14ac:dyDescent="0.25">
      <c r="B22" s="1" t="s">
        <v>4</v>
      </c>
      <c r="C22" s="10"/>
      <c r="D22" s="10"/>
      <c r="E22" s="10"/>
      <c r="F22" s="10"/>
      <c r="G22" s="10"/>
      <c r="H22" s="10"/>
    </row>
    <row r="23" spans="2:15" x14ac:dyDescent="0.25">
      <c r="B23" s="3" t="s">
        <v>74</v>
      </c>
      <c r="C23" s="8">
        <v>4800</v>
      </c>
      <c r="D23" s="8">
        <f>SUM(C23*1.03)</f>
        <v>4944</v>
      </c>
      <c r="E23" s="8"/>
      <c r="F23" s="8">
        <f t="shared" ref="F23" si="6">SUM(E23*1.03)</f>
        <v>0</v>
      </c>
      <c r="G23" s="8"/>
      <c r="H23" s="8">
        <f>SUM(C23:G23)</f>
        <v>9744</v>
      </c>
    </row>
    <row r="24" spans="2:15" x14ac:dyDescent="0.25">
      <c r="B24" s="3" t="s">
        <v>32</v>
      </c>
      <c r="C24" s="8">
        <v>0</v>
      </c>
      <c r="D24" s="8"/>
      <c r="E24" s="8">
        <v>0</v>
      </c>
      <c r="F24" s="8"/>
      <c r="G24" s="8"/>
      <c r="H24" s="8">
        <f t="shared" si="4"/>
        <v>0</v>
      </c>
    </row>
    <row r="25" spans="2:15" x14ac:dyDescent="0.25">
      <c r="B25" s="3" t="s">
        <v>6</v>
      </c>
      <c r="C25" s="8">
        <v>0</v>
      </c>
      <c r="D25" s="8">
        <v>0</v>
      </c>
      <c r="E25" s="8">
        <v>0</v>
      </c>
      <c r="F25" s="8"/>
      <c r="G25" s="8"/>
      <c r="H25" s="8">
        <f t="shared" si="4"/>
        <v>0</v>
      </c>
    </row>
    <row r="26" spans="2:15" x14ac:dyDescent="0.25">
      <c r="B26" s="3" t="s">
        <v>28</v>
      </c>
      <c r="C26" s="8"/>
      <c r="D26" s="8"/>
      <c r="E26" s="8"/>
      <c r="F26" s="8"/>
      <c r="G26" s="8"/>
      <c r="H26" s="8">
        <f t="shared" si="4"/>
        <v>0</v>
      </c>
    </row>
    <row r="27" spans="2:15" x14ac:dyDescent="0.25">
      <c r="B27" s="3" t="s">
        <v>54</v>
      </c>
      <c r="C27" s="8">
        <v>12000</v>
      </c>
      <c r="D27" s="8">
        <v>12000</v>
      </c>
      <c r="E27" s="8"/>
      <c r="F27" s="8"/>
      <c r="G27" s="8"/>
      <c r="H27" s="8">
        <f t="shared" si="4"/>
        <v>24000</v>
      </c>
    </row>
    <row r="28" spans="2:15" x14ac:dyDescent="0.25">
      <c r="B28" s="13" t="s">
        <v>30</v>
      </c>
      <c r="C28" s="16">
        <f>SUM(C23:C27)</f>
        <v>16800</v>
      </c>
      <c r="D28" s="16">
        <f>SUM(D23:D27)</f>
        <v>16944</v>
      </c>
      <c r="E28" s="16">
        <f t="shared" ref="E28:H28" si="7">SUM(E23:E27)</f>
        <v>0</v>
      </c>
      <c r="F28" s="16">
        <f t="shared" si="7"/>
        <v>0</v>
      </c>
      <c r="G28" s="16">
        <f t="shared" si="7"/>
        <v>0</v>
      </c>
      <c r="H28" s="16">
        <f t="shared" si="7"/>
        <v>33744</v>
      </c>
    </row>
    <row r="29" spans="2:15" x14ac:dyDescent="0.25">
      <c r="C29" s="9"/>
      <c r="D29" s="9"/>
      <c r="E29" s="9"/>
      <c r="F29" s="9"/>
      <c r="G29" s="9"/>
      <c r="H29" s="9"/>
      <c r="M29" s="26"/>
      <c r="O29" s="24"/>
    </row>
    <row r="30" spans="2:15" x14ac:dyDescent="0.25">
      <c r="B30" s="1" t="s">
        <v>5</v>
      </c>
      <c r="C30" s="10"/>
      <c r="D30" s="10"/>
      <c r="E30" s="10"/>
      <c r="F30" s="10"/>
      <c r="G30" s="10"/>
      <c r="H30" s="10"/>
      <c r="N30" s="24"/>
    </row>
    <row r="31" spans="2:15" x14ac:dyDescent="0.25">
      <c r="B31" s="3" t="s">
        <v>46</v>
      </c>
      <c r="C31" s="8">
        <f>SUM(C12+C14+C18)*$H$3</f>
        <v>0</v>
      </c>
      <c r="D31" s="8">
        <f>SUM(D12+D14+D18)*$H$3</f>
        <v>0</v>
      </c>
      <c r="E31" s="8">
        <f>SUM(E12+E14+E18)*$H$3</f>
        <v>0</v>
      </c>
      <c r="F31" s="8">
        <f>SUM(F12+F14+F18)*$H$3</f>
        <v>0</v>
      </c>
      <c r="G31" s="8">
        <f>SUM(G12+G14+G18)*$H$3</f>
        <v>0</v>
      </c>
      <c r="H31" s="8">
        <f t="shared" si="4"/>
        <v>0</v>
      </c>
    </row>
    <row r="32" spans="2:15" x14ac:dyDescent="0.25">
      <c r="B32" s="3" t="s">
        <v>47</v>
      </c>
      <c r="C32" s="8">
        <f>SUM(C13+C15+C17+C19)</f>
        <v>32000</v>
      </c>
      <c r="D32" s="8">
        <f>SUM(D13+D15+D17+D19)</f>
        <v>32960</v>
      </c>
      <c r="E32" s="8">
        <f>SUM(E13+E15+E19)*$H$4</f>
        <v>0</v>
      </c>
      <c r="F32" s="8">
        <f>SUM(F13+F15+F19)*$H$4</f>
        <v>0</v>
      </c>
      <c r="G32" s="8">
        <f>SUM(G13+G15+G19)*$H$4</f>
        <v>0</v>
      </c>
      <c r="H32" s="8">
        <f>SUM(C32:G32)</f>
        <v>64960</v>
      </c>
    </row>
    <row r="33" spans="2:13" x14ac:dyDescent="0.25">
      <c r="B33" s="3" t="s">
        <v>48</v>
      </c>
      <c r="C33" s="8">
        <f>SUM(C23*7.65%)</f>
        <v>367.2</v>
      </c>
      <c r="D33" s="8">
        <f>SUM(D23*7.65%)</f>
        <v>378.21600000000001</v>
      </c>
      <c r="E33" s="8">
        <f t="shared" ref="E33:G33" si="8">SUM(E23*$H$4)</f>
        <v>0</v>
      </c>
      <c r="F33" s="8">
        <f t="shared" si="8"/>
        <v>0</v>
      </c>
      <c r="G33" s="8">
        <f t="shared" si="8"/>
        <v>0</v>
      </c>
      <c r="H33" s="8">
        <f>SUM(C33:G33)</f>
        <v>745.41599999999994</v>
      </c>
      <c r="M33" s="25"/>
    </row>
    <row r="34" spans="2:13" x14ac:dyDescent="0.25">
      <c r="B34" s="3" t="s">
        <v>49</v>
      </c>
      <c r="C34" s="8">
        <f>SUM(C24*$H$5)</f>
        <v>0</v>
      </c>
      <c r="D34" s="8">
        <f t="shared" ref="D34:G34" si="9">SUM(D24*$H$5)</f>
        <v>0</v>
      </c>
      <c r="E34" s="8">
        <f t="shared" si="9"/>
        <v>0</v>
      </c>
      <c r="F34" s="8">
        <f t="shared" si="9"/>
        <v>0</v>
      </c>
      <c r="G34" s="8">
        <f t="shared" si="9"/>
        <v>0</v>
      </c>
      <c r="H34" s="8">
        <f t="shared" si="4"/>
        <v>0</v>
      </c>
    </row>
    <row r="35" spans="2:13" x14ac:dyDescent="0.25">
      <c r="B35" s="3" t="s">
        <v>50</v>
      </c>
      <c r="C35" s="8">
        <f>SUM(C26*$H$8)</f>
        <v>0</v>
      </c>
      <c r="D35" s="8">
        <f t="shared" ref="D35:G35" si="10">SUM(D26*$H$8)</f>
        <v>0</v>
      </c>
      <c r="E35" s="8">
        <f t="shared" si="10"/>
        <v>0</v>
      </c>
      <c r="F35" s="8">
        <f t="shared" si="10"/>
        <v>0</v>
      </c>
      <c r="G35" s="8">
        <f t="shared" si="10"/>
        <v>0</v>
      </c>
      <c r="H35" s="8">
        <f t="shared" si="4"/>
        <v>0</v>
      </c>
    </row>
    <row r="36" spans="2:13" x14ac:dyDescent="0.25">
      <c r="B36" s="3" t="s">
        <v>51</v>
      </c>
      <c r="C36" s="8">
        <f>SUM(C27*$H$7)</f>
        <v>0</v>
      </c>
      <c r="D36" s="8">
        <f t="shared" ref="D36:G36" si="11">SUM(D27*$H$7)</f>
        <v>0</v>
      </c>
      <c r="E36" s="8">
        <f t="shared" si="11"/>
        <v>0</v>
      </c>
      <c r="F36" s="8">
        <f t="shared" si="11"/>
        <v>0</v>
      </c>
      <c r="G36" s="8">
        <f t="shared" si="11"/>
        <v>0</v>
      </c>
      <c r="H36" s="8">
        <f t="shared" si="4"/>
        <v>0</v>
      </c>
    </row>
    <row r="37" spans="2:13" x14ac:dyDescent="0.25">
      <c r="B37" s="13" t="s">
        <v>29</v>
      </c>
      <c r="C37" s="16">
        <f>SUM(C31:C36)</f>
        <v>32367.200000000001</v>
      </c>
      <c r="D37" s="16">
        <f t="shared" ref="D37:G37" si="12">SUM(D31:D36)</f>
        <v>33338.216</v>
      </c>
      <c r="E37" s="16">
        <f t="shared" si="12"/>
        <v>0</v>
      </c>
      <c r="F37" s="16">
        <f t="shared" si="12"/>
        <v>0</v>
      </c>
      <c r="G37" s="16">
        <f t="shared" si="12"/>
        <v>0</v>
      </c>
      <c r="H37" s="16">
        <f>SUM(C37:G37)</f>
        <v>65705.415999999997</v>
      </c>
    </row>
    <row r="38" spans="2:13" x14ac:dyDescent="0.25">
      <c r="B38" s="14" t="s">
        <v>23</v>
      </c>
      <c r="C38" s="15">
        <f>C20+C28+C37</f>
        <v>81167.199999999997</v>
      </c>
      <c r="D38" s="15">
        <f>D20+D28+D37</f>
        <v>83242.216</v>
      </c>
      <c r="E38" s="15">
        <f>E20+E28+E37</f>
        <v>0</v>
      </c>
      <c r="F38" s="15">
        <f>F20+F28+F37</f>
        <v>0</v>
      </c>
      <c r="G38" s="15">
        <f>G20+G28+G37</f>
        <v>0</v>
      </c>
      <c r="H38" s="15">
        <f>SUM(C38:G38)</f>
        <v>164409.416</v>
      </c>
    </row>
    <row r="39" spans="2:13" x14ac:dyDescent="0.25">
      <c r="C39" s="10"/>
      <c r="D39" s="10"/>
      <c r="E39" s="10"/>
      <c r="F39" s="10"/>
      <c r="G39" s="10"/>
      <c r="H39" s="10"/>
    </row>
    <row r="40" spans="2:13" x14ac:dyDescent="0.25">
      <c r="B40" s="1" t="s">
        <v>7</v>
      </c>
      <c r="C40" s="10"/>
      <c r="D40" s="10"/>
      <c r="E40" s="10"/>
      <c r="F40" s="10"/>
      <c r="G40" s="10"/>
      <c r="H40" s="10"/>
    </row>
    <row r="41" spans="2:13" x14ac:dyDescent="0.25">
      <c r="B41" s="3" t="s">
        <v>72</v>
      </c>
      <c r="C41" s="8">
        <v>30000</v>
      </c>
      <c r="D41" s="8"/>
      <c r="E41" s="8"/>
      <c r="F41" s="8"/>
      <c r="G41" s="8"/>
      <c r="H41" s="8">
        <f t="shared" si="4"/>
        <v>30000</v>
      </c>
    </row>
    <row r="42" spans="2:13" x14ac:dyDescent="0.25">
      <c r="B42" s="14" t="s">
        <v>59</v>
      </c>
      <c r="C42" s="15">
        <f>C41</f>
        <v>30000</v>
      </c>
      <c r="D42" s="15">
        <f t="shared" ref="D42:H42" si="13">D41</f>
        <v>0</v>
      </c>
      <c r="E42" s="15">
        <f t="shared" si="13"/>
        <v>0</v>
      </c>
      <c r="F42" s="15">
        <f t="shared" si="13"/>
        <v>0</v>
      </c>
      <c r="G42" s="15">
        <f t="shared" si="13"/>
        <v>0</v>
      </c>
      <c r="H42" s="15">
        <f t="shared" si="13"/>
        <v>30000</v>
      </c>
    </row>
    <row r="43" spans="2:13" x14ac:dyDescent="0.25">
      <c r="C43" s="10"/>
      <c r="D43" s="10"/>
      <c r="E43" s="10"/>
      <c r="F43" s="10"/>
      <c r="G43" s="10"/>
      <c r="H43" s="10"/>
    </row>
    <row r="44" spans="2:13" x14ac:dyDescent="0.25">
      <c r="B44" s="1" t="s">
        <v>8</v>
      </c>
      <c r="C44" s="10"/>
      <c r="D44" s="10"/>
      <c r="E44" s="10"/>
      <c r="F44" s="10"/>
      <c r="G44" s="10"/>
      <c r="H44" s="10"/>
    </row>
    <row r="45" spans="2:13" x14ac:dyDescent="0.25">
      <c r="B45" s="3" t="s">
        <v>10</v>
      </c>
      <c r="C45" s="8"/>
      <c r="D45" s="8"/>
      <c r="E45" s="8"/>
      <c r="F45" s="8"/>
      <c r="G45" s="8"/>
      <c r="H45" s="8">
        <f t="shared" si="4"/>
        <v>0</v>
      </c>
    </row>
    <row r="46" spans="2:13" x14ac:dyDescent="0.25">
      <c r="B46" s="3" t="s">
        <v>11</v>
      </c>
      <c r="C46" s="8"/>
      <c r="D46" s="8"/>
      <c r="E46" s="8"/>
      <c r="F46" s="8">
        <v>0</v>
      </c>
      <c r="G46" s="8">
        <v>0</v>
      </c>
      <c r="H46" s="8">
        <f t="shared" si="4"/>
        <v>0</v>
      </c>
    </row>
    <row r="47" spans="2:13" x14ac:dyDescent="0.25">
      <c r="B47" s="3" t="s">
        <v>9</v>
      </c>
      <c r="C47" s="8"/>
      <c r="D47" s="8"/>
      <c r="E47" s="8"/>
      <c r="F47" s="8">
        <v>0</v>
      </c>
      <c r="G47" s="8">
        <v>0</v>
      </c>
      <c r="H47" s="8">
        <f t="shared" si="4"/>
        <v>0</v>
      </c>
    </row>
    <row r="48" spans="2:13" x14ac:dyDescent="0.25">
      <c r="B48" s="14" t="s">
        <v>55</v>
      </c>
      <c r="C48" s="15">
        <f>SUM(C45:C47)</f>
        <v>0</v>
      </c>
      <c r="D48" s="15">
        <f t="shared" ref="D48:H48" si="14">SUM(D45:D47)</f>
        <v>0</v>
      </c>
      <c r="E48" s="15">
        <f t="shared" si="14"/>
        <v>0</v>
      </c>
      <c r="F48" s="15">
        <f t="shared" si="14"/>
        <v>0</v>
      </c>
      <c r="G48" s="15">
        <f t="shared" si="14"/>
        <v>0</v>
      </c>
      <c r="H48" s="15">
        <f t="shared" si="14"/>
        <v>0</v>
      </c>
    </row>
    <row r="49" spans="1:13" x14ac:dyDescent="0.25">
      <c r="C49" s="18"/>
      <c r="D49" s="18"/>
      <c r="E49" s="18"/>
      <c r="F49" s="18"/>
      <c r="G49" s="18"/>
      <c r="H49" s="18"/>
    </row>
    <row r="50" spans="1:13" x14ac:dyDescent="0.25">
      <c r="B50" s="1" t="s">
        <v>52</v>
      </c>
      <c r="C50" s="10"/>
      <c r="D50" s="10"/>
      <c r="E50" s="10"/>
      <c r="F50" s="10"/>
      <c r="G50" s="10"/>
      <c r="H50" s="10"/>
    </row>
    <row r="51" spans="1:13" x14ac:dyDescent="0.25">
      <c r="B51" s="3" t="s">
        <v>34</v>
      </c>
      <c r="C51" s="8"/>
      <c r="D51" s="8"/>
      <c r="E51" s="8"/>
      <c r="F51" s="8">
        <v>0</v>
      </c>
      <c r="G51" s="8">
        <v>0</v>
      </c>
      <c r="H51" s="8">
        <f>SUM(C51:G51)</f>
        <v>0</v>
      </c>
    </row>
    <row r="52" spans="1:13" x14ac:dyDescent="0.25">
      <c r="B52" s="3" t="s">
        <v>8</v>
      </c>
      <c r="C52" s="8"/>
      <c r="D52" s="8"/>
      <c r="E52" s="8"/>
      <c r="F52" s="8">
        <v>0</v>
      </c>
      <c r="G52" s="8">
        <v>0</v>
      </c>
      <c r="H52" s="8">
        <f t="shared" ref="H52:H54" si="15">SUM(C52:G52)</f>
        <v>0</v>
      </c>
    </row>
    <row r="53" spans="1:13" x14ac:dyDescent="0.25">
      <c r="B53" s="3" t="s">
        <v>38</v>
      </c>
      <c r="C53" s="8"/>
      <c r="D53" s="8"/>
      <c r="E53" s="8"/>
      <c r="F53" s="8">
        <v>0</v>
      </c>
      <c r="G53" s="8">
        <v>0</v>
      </c>
      <c r="H53" s="8">
        <f t="shared" si="15"/>
        <v>0</v>
      </c>
    </row>
    <row r="54" spans="1:13" x14ac:dyDescent="0.25">
      <c r="B54" s="3" t="s">
        <v>22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15"/>
        <v>0</v>
      </c>
    </row>
    <row r="55" spans="1:13" x14ac:dyDescent="0.25">
      <c r="B55" s="14" t="s">
        <v>56</v>
      </c>
      <c r="C55" s="15">
        <f>SUM(C51:C54)</f>
        <v>0</v>
      </c>
      <c r="D55" s="15">
        <f t="shared" ref="D55:G55" si="16">SUM(D51:D54)</f>
        <v>0</v>
      </c>
      <c r="E55" s="15">
        <f t="shared" si="16"/>
        <v>0</v>
      </c>
      <c r="F55" s="15">
        <f t="shared" si="16"/>
        <v>0</v>
      </c>
      <c r="G55" s="15">
        <f t="shared" si="16"/>
        <v>0</v>
      </c>
      <c r="H55" s="15">
        <f>SUM(C55:G55)</f>
        <v>0</v>
      </c>
    </row>
    <row r="56" spans="1:13" x14ac:dyDescent="0.25">
      <c r="C56" s="18"/>
      <c r="D56" s="18"/>
      <c r="E56" s="18"/>
      <c r="F56" s="18"/>
      <c r="G56" s="18"/>
      <c r="H56" s="18"/>
    </row>
    <row r="57" spans="1:13" x14ac:dyDescent="0.25">
      <c r="B57" s="1" t="s">
        <v>13</v>
      </c>
      <c r="C57" s="10"/>
      <c r="D57" s="10"/>
      <c r="E57" s="10"/>
      <c r="F57" s="10"/>
      <c r="G57" s="10"/>
      <c r="H57" s="10"/>
    </row>
    <row r="58" spans="1:13" x14ac:dyDescent="0.25">
      <c r="B58" s="3" t="s">
        <v>14</v>
      </c>
      <c r="C58" s="8">
        <v>2500</v>
      </c>
      <c r="D58" s="8">
        <v>2500</v>
      </c>
      <c r="E58" s="8"/>
      <c r="F58" s="8"/>
      <c r="G58" s="8"/>
      <c r="H58" s="8">
        <f t="shared" si="4"/>
        <v>5000</v>
      </c>
    </row>
    <row r="59" spans="1:13" x14ac:dyDescent="0.25">
      <c r="B59" s="3" t="s">
        <v>15</v>
      </c>
      <c r="C59" s="8"/>
      <c r="D59" s="8"/>
      <c r="E59" s="8"/>
      <c r="F59" s="8">
        <v>0</v>
      </c>
      <c r="G59" s="8">
        <v>0</v>
      </c>
      <c r="H59" s="8">
        <f t="shared" si="4"/>
        <v>0</v>
      </c>
      <c r="M59" s="24">
        <f>E45+E46</f>
        <v>0</v>
      </c>
    </row>
    <row r="60" spans="1:13" x14ac:dyDescent="0.25">
      <c r="B60" s="3" t="s">
        <v>12</v>
      </c>
      <c r="C60" s="8"/>
      <c r="D60" s="8"/>
      <c r="E60" s="8"/>
      <c r="F60" s="8">
        <v>0</v>
      </c>
      <c r="G60" s="8">
        <v>0</v>
      </c>
      <c r="H60" s="8">
        <f>SUM(C60:G60)</f>
        <v>0</v>
      </c>
    </row>
    <row r="61" spans="1:13" x14ac:dyDescent="0.25">
      <c r="A61" s="6"/>
      <c r="B61" s="3" t="s">
        <v>64</v>
      </c>
      <c r="C61" s="8"/>
      <c r="D61" s="8"/>
      <c r="E61" s="8"/>
      <c r="F61" s="8"/>
      <c r="G61" s="8"/>
      <c r="H61" s="8">
        <f t="shared" si="4"/>
        <v>0</v>
      </c>
    </row>
    <row r="62" spans="1:13" x14ac:dyDescent="0.25">
      <c r="A62" s="6"/>
      <c r="B62" s="3" t="s">
        <v>69</v>
      </c>
      <c r="C62" s="8"/>
      <c r="D62" s="8"/>
      <c r="E62" s="8"/>
      <c r="F62" s="8"/>
      <c r="G62" s="8"/>
      <c r="H62" s="8"/>
    </row>
    <row r="63" spans="1:13" x14ac:dyDescent="0.25">
      <c r="A63" s="6"/>
      <c r="B63" s="3" t="s">
        <v>69</v>
      </c>
      <c r="C63" s="8"/>
      <c r="D63" s="8"/>
      <c r="E63" s="8"/>
      <c r="F63" s="8"/>
      <c r="G63" s="8"/>
      <c r="H63" s="8"/>
    </row>
    <row r="64" spans="1:13" x14ac:dyDescent="0.25">
      <c r="A64" s="6"/>
      <c r="B64" s="3" t="s">
        <v>69</v>
      </c>
      <c r="C64" s="8"/>
      <c r="D64" s="8"/>
      <c r="E64" s="8">
        <v>0</v>
      </c>
      <c r="F64" s="8">
        <v>0</v>
      </c>
      <c r="G64" s="8">
        <v>0</v>
      </c>
      <c r="H64" s="8">
        <f t="shared" si="4"/>
        <v>0</v>
      </c>
    </row>
    <row r="65" spans="1:14" x14ac:dyDescent="0.25">
      <c r="A65" s="6"/>
      <c r="B65" s="3" t="s">
        <v>71</v>
      </c>
      <c r="C65" s="8"/>
      <c r="D65" s="8"/>
      <c r="E65" s="8">
        <v>0</v>
      </c>
      <c r="F65" s="8">
        <v>0</v>
      </c>
      <c r="G65" s="8">
        <v>0</v>
      </c>
      <c r="H65" s="8">
        <f t="shared" ref="H65:H66" si="17">SUM(C65:G65)</f>
        <v>0</v>
      </c>
    </row>
    <row r="66" spans="1:14" x14ac:dyDescent="0.25">
      <c r="A66" s="6"/>
      <c r="B66" s="3" t="s">
        <v>71</v>
      </c>
      <c r="C66" s="8"/>
      <c r="D66" s="8"/>
      <c r="E66" s="8">
        <v>0</v>
      </c>
      <c r="F66" s="8">
        <v>0</v>
      </c>
      <c r="G66" s="8">
        <v>0</v>
      </c>
      <c r="H66" s="8">
        <f t="shared" si="17"/>
        <v>0</v>
      </c>
    </row>
    <row r="67" spans="1:14" x14ac:dyDescent="0.25">
      <c r="A67" s="6"/>
      <c r="B67" s="3" t="s">
        <v>71</v>
      </c>
      <c r="C67" s="8"/>
      <c r="D67" s="8"/>
      <c r="E67" s="8">
        <v>0</v>
      </c>
      <c r="F67" s="8">
        <v>0</v>
      </c>
      <c r="G67" s="8">
        <v>0</v>
      </c>
      <c r="H67" s="8"/>
    </row>
    <row r="68" spans="1:14" x14ac:dyDescent="0.25">
      <c r="B68" s="3" t="s">
        <v>37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4"/>
        <v>0</v>
      </c>
    </row>
    <row r="69" spans="1:14" x14ac:dyDescent="0.25">
      <c r="B69" s="3" t="s">
        <v>57</v>
      </c>
      <c r="C69" s="8">
        <v>0</v>
      </c>
      <c r="D69" s="8"/>
      <c r="E69" s="8"/>
      <c r="F69" s="8">
        <v>0</v>
      </c>
      <c r="G69" s="8">
        <v>0</v>
      </c>
      <c r="H69" s="8">
        <f t="shared" si="4"/>
        <v>0</v>
      </c>
    </row>
    <row r="70" spans="1:14" x14ac:dyDescent="0.25">
      <c r="B70" s="19" t="s">
        <v>58</v>
      </c>
      <c r="C70" s="15">
        <f>SUM(C58:C69)</f>
        <v>2500</v>
      </c>
      <c r="D70" s="15">
        <f t="shared" ref="D70:G70" si="18">SUM(D58:D69)</f>
        <v>2500</v>
      </c>
      <c r="E70" s="15">
        <f t="shared" si="18"/>
        <v>0</v>
      </c>
      <c r="F70" s="15">
        <f t="shared" si="18"/>
        <v>0</v>
      </c>
      <c r="G70" s="15">
        <f t="shared" si="18"/>
        <v>0</v>
      </c>
      <c r="H70" s="15">
        <f>SUM(C70:G70)</f>
        <v>5000</v>
      </c>
    </row>
    <row r="71" spans="1:14" x14ac:dyDescent="0.25">
      <c r="B71" s="1"/>
      <c r="C71" s="18"/>
      <c r="D71" s="18"/>
      <c r="E71" s="18"/>
      <c r="F71" s="18"/>
      <c r="G71" s="18"/>
      <c r="H71" s="18"/>
      <c r="M71" s="26"/>
    </row>
    <row r="72" spans="1:14" x14ac:dyDescent="0.25">
      <c r="B72" s="19" t="s">
        <v>24</v>
      </c>
      <c r="C72" s="15">
        <f>SUM(C70+C55+C48+C42+C38)</f>
        <v>113667.2</v>
      </c>
      <c r="D72" s="15">
        <f t="shared" ref="D72:G72" si="19">SUM(D70+D55+D48+D42+D38)</f>
        <v>85742.216</v>
      </c>
      <c r="E72" s="15">
        <f t="shared" si="19"/>
        <v>0</v>
      </c>
      <c r="F72" s="15">
        <f t="shared" si="19"/>
        <v>0</v>
      </c>
      <c r="G72" s="15">
        <f t="shared" si="19"/>
        <v>0</v>
      </c>
      <c r="H72" s="15">
        <f>SUM(C72:G72)</f>
        <v>199409.416</v>
      </c>
    </row>
    <row r="73" spans="1:14" x14ac:dyDescent="0.25">
      <c r="B73" s="2"/>
      <c r="C73" s="10"/>
      <c r="D73" s="10"/>
      <c r="E73" s="10"/>
      <c r="F73" s="10"/>
      <c r="G73" s="10"/>
      <c r="H73" s="10"/>
    </row>
    <row r="74" spans="1:14" ht="30" x14ac:dyDescent="0.25">
      <c r="B74" s="20" t="s">
        <v>60</v>
      </c>
      <c r="C74" s="15">
        <f>SUM(C72-C69-C65-C55-C42)</f>
        <v>83667.199999999997</v>
      </c>
      <c r="D74" s="15">
        <f t="shared" ref="D74:G74" si="20">SUM(D72-D69-D66-D65-D55-D42)</f>
        <v>85742.216</v>
      </c>
      <c r="E74" s="15">
        <f t="shared" si="20"/>
        <v>0</v>
      </c>
      <c r="F74" s="15">
        <f t="shared" si="20"/>
        <v>0</v>
      </c>
      <c r="G74" s="15">
        <f t="shared" si="20"/>
        <v>0</v>
      </c>
      <c r="H74" s="15">
        <f>SUM(C74:G74)</f>
        <v>169409.416</v>
      </c>
      <c r="N74" s="25" t="s">
        <v>75</v>
      </c>
    </row>
    <row r="75" spans="1:14" x14ac:dyDescent="0.25">
      <c r="B75" s="23"/>
      <c r="C75" s="18"/>
      <c r="D75" s="18"/>
      <c r="E75" s="18"/>
      <c r="F75" s="18"/>
      <c r="G75" s="18"/>
      <c r="H75" s="18"/>
    </row>
    <row r="76" spans="1:14" x14ac:dyDescent="0.25">
      <c r="B76" s="21" t="s">
        <v>62</v>
      </c>
      <c r="C76" s="22">
        <f>SUM(C74*0.42)</f>
        <v>35140.223999999995</v>
      </c>
      <c r="D76" s="22">
        <f>SUM(D74*0.42)</f>
        <v>36011.73072</v>
      </c>
      <c r="E76" s="22">
        <f t="shared" ref="E76:G76" si="21">SUM(E74*0.42)</f>
        <v>0</v>
      </c>
      <c r="F76" s="22">
        <f t="shared" si="21"/>
        <v>0</v>
      </c>
      <c r="G76" s="22">
        <f t="shared" si="21"/>
        <v>0</v>
      </c>
      <c r="H76" s="15">
        <f>SUM(C76:G76)</f>
        <v>71151.954719999994</v>
      </c>
    </row>
    <row r="77" spans="1:14" x14ac:dyDescent="0.25">
      <c r="C77" s="10"/>
      <c r="D77" s="10"/>
      <c r="E77" s="10"/>
      <c r="F77" s="10"/>
      <c r="G77" s="10"/>
      <c r="H77" s="10"/>
    </row>
    <row r="78" spans="1:14" x14ac:dyDescent="0.25">
      <c r="B78" s="17" t="s">
        <v>61</v>
      </c>
      <c r="C78" s="16">
        <f>SUM(C72+C76)</f>
        <v>148807.424</v>
      </c>
      <c r="D78" s="16">
        <f t="shared" ref="D78:G78" si="22">SUM(D72+D76)</f>
        <v>121753.94672000001</v>
      </c>
      <c r="E78" s="16">
        <f t="shared" si="22"/>
        <v>0</v>
      </c>
      <c r="F78" s="16">
        <f t="shared" si="22"/>
        <v>0</v>
      </c>
      <c r="G78" s="16">
        <f t="shared" si="22"/>
        <v>0</v>
      </c>
      <c r="H78" s="16">
        <f>SUM(C78:G78)</f>
        <v>270561.37072000001</v>
      </c>
      <c r="M78" s="25"/>
    </row>
    <row r="79" spans="1:14" x14ac:dyDescent="0.25">
      <c r="C79" s="10">
        <v>145000</v>
      </c>
      <c r="D79" s="10">
        <v>145000</v>
      </c>
      <c r="H79" s="24">
        <f>SUM(C79+D79)</f>
        <v>290000</v>
      </c>
    </row>
    <row r="80" spans="1:14" x14ac:dyDescent="0.25">
      <c r="C80" s="10">
        <f>SUM(C79-C78)</f>
        <v>-3807.4239999999991</v>
      </c>
      <c r="D80" s="10"/>
      <c r="H80" s="24">
        <f>SUM(H79-H78)</f>
        <v>19438.629279999994</v>
      </c>
    </row>
    <row r="81" spans="1:1" x14ac:dyDescent="0.25">
      <c r="A81" t="s">
        <v>42</v>
      </c>
    </row>
  </sheetData>
  <mergeCells count="8">
    <mergeCell ref="D7:G7"/>
    <mergeCell ref="D8:G8"/>
    <mergeCell ref="A1:B1"/>
    <mergeCell ref="D2:G2"/>
    <mergeCell ref="D3:G3"/>
    <mergeCell ref="D4:G4"/>
    <mergeCell ref="D5:G5"/>
    <mergeCell ref="D6:G6"/>
  </mergeCells>
  <dataValidations count="2">
    <dataValidation operator="greaterThanOrEqual" allowBlank="1" showInputMessage="1" showErrorMessage="1" sqref="C42:H42" xr:uid="{C67AC330-9F4A-4C9A-9315-5C62AAB682F9}"/>
    <dataValidation type="whole" operator="greaterThanOrEqual" allowBlank="1" showInputMessage="1" showErrorMessage="1" sqref="C41:G41" xr:uid="{7E085612-7DF1-40EC-ADBD-28B801DD20B5}">
      <formula1>5000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7B69-7599-44B4-B520-82E92E702D63}">
  <dimension ref="A1:O78"/>
  <sheetViews>
    <sheetView topLeftCell="A27" zoomScaleNormal="100" workbookViewId="0">
      <selection activeCell="B39" sqref="B39"/>
    </sheetView>
  </sheetViews>
  <sheetFormatPr defaultColWidth="8.85546875" defaultRowHeight="15" x14ac:dyDescent="0.25"/>
  <cols>
    <col min="1" max="1" width="19.28515625" customWidth="1"/>
    <col min="2" max="2" width="61.140625" customWidth="1"/>
    <col min="3" max="3" width="13.28515625" customWidth="1"/>
    <col min="4" max="4" width="14.42578125" customWidth="1"/>
    <col min="5" max="5" width="14.140625" customWidth="1"/>
    <col min="6" max="6" width="11.42578125" customWidth="1"/>
    <col min="7" max="7" width="11.5703125" customWidth="1"/>
    <col min="8" max="8" width="13.7109375" customWidth="1"/>
    <col min="11" max="11" width="17.85546875" customWidth="1"/>
    <col min="13" max="13" width="17" customWidth="1"/>
    <col min="14" max="14" width="11.85546875" bestFit="1" customWidth="1"/>
    <col min="15" max="15" width="11.5703125" bestFit="1" customWidth="1"/>
  </cols>
  <sheetData>
    <row r="1" spans="1:11" ht="21" x14ac:dyDescent="0.35">
      <c r="A1" s="33" t="s">
        <v>45</v>
      </c>
      <c r="B1" s="33"/>
    </row>
    <row r="2" spans="1:11" x14ac:dyDescent="0.25">
      <c r="D2" s="34" t="s">
        <v>65</v>
      </c>
      <c r="E2" s="34"/>
      <c r="F2" s="34"/>
      <c r="G2" s="34"/>
      <c r="H2" s="7"/>
    </row>
    <row r="3" spans="1:11" x14ac:dyDescent="0.25">
      <c r="A3" s="2" t="s">
        <v>0</v>
      </c>
      <c r="B3" s="3"/>
      <c r="D3" s="32" t="s">
        <v>25</v>
      </c>
      <c r="E3" s="32"/>
      <c r="F3" s="32"/>
      <c r="G3" s="32"/>
      <c r="H3" s="4">
        <v>0.21</v>
      </c>
    </row>
    <row r="4" spans="1:11" x14ac:dyDescent="0.25">
      <c r="A4" s="2" t="s">
        <v>1</v>
      </c>
      <c r="B4" s="3"/>
      <c r="D4" s="32" t="s">
        <v>41</v>
      </c>
      <c r="E4" s="32"/>
      <c r="F4" s="32"/>
      <c r="G4" s="32"/>
      <c r="H4" s="4">
        <v>0.35</v>
      </c>
    </row>
    <row r="5" spans="1:11" x14ac:dyDescent="0.25">
      <c r="A5" s="2" t="s">
        <v>2</v>
      </c>
      <c r="B5" s="3"/>
      <c r="D5" s="32" t="s">
        <v>26</v>
      </c>
      <c r="E5" s="32"/>
      <c r="F5" s="32"/>
      <c r="G5" s="32"/>
      <c r="H5" s="4">
        <v>0.35</v>
      </c>
    </row>
    <row r="6" spans="1:11" x14ac:dyDescent="0.25">
      <c r="A6" s="2" t="s">
        <v>35</v>
      </c>
      <c r="B6" s="11"/>
      <c r="D6" s="32" t="s">
        <v>27</v>
      </c>
      <c r="E6" s="32"/>
      <c r="F6" s="32"/>
      <c r="G6" s="32"/>
      <c r="H6" s="4">
        <v>0.35</v>
      </c>
    </row>
    <row r="7" spans="1:11" x14ac:dyDescent="0.25">
      <c r="A7" s="2" t="s">
        <v>36</v>
      </c>
      <c r="B7" s="11"/>
      <c r="D7" s="32" t="s">
        <v>44</v>
      </c>
      <c r="E7" s="32"/>
      <c r="F7" s="32"/>
      <c r="G7" s="32"/>
      <c r="H7" s="4">
        <v>0</v>
      </c>
    </row>
    <row r="8" spans="1:11" x14ac:dyDescent="0.25">
      <c r="A8" s="1"/>
      <c r="B8" s="12"/>
      <c r="D8" s="32" t="s">
        <v>39</v>
      </c>
      <c r="E8" s="32"/>
      <c r="F8" s="32"/>
      <c r="G8" s="32"/>
      <c r="H8" s="4">
        <v>0</v>
      </c>
    </row>
    <row r="9" spans="1:11" x14ac:dyDescent="0.25">
      <c r="K9" s="26"/>
    </row>
    <row r="10" spans="1:11" x14ac:dyDescent="0.25">
      <c r="A10" s="5" t="s">
        <v>43</v>
      </c>
      <c r="B10" s="1" t="s">
        <v>33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21</v>
      </c>
    </row>
    <row r="11" spans="1:11" x14ac:dyDescent="0.25">
      <c r="B11" s="1" t="s">
        <v>40</v>
      </c>
    </row>
    <row r="12" spans="1:11" x14ac:dyDescent="0.25">
      <c r="B12" s="3" t="s">
        <v>3</v>
      </c>
      <c r="C12" s="8">
        <v>0</v>
      </c>
      <c r="D12" s="8">
        <f>SUM(C12*1.03)</f>
        <v>0</v>
      </c>
      <c r="E12" s="8">
        <f>SUM(D12*1.03)</f>
        <v>0</v>
      </c>
      <c r="F12" s="8">
        <f>SUM(E12*1.03)</f>
        <v>0</v>
      </c>
      <c r="G12" s="8">
        <f>SUM(F12*1.03)</f>
        <v>0</v>
      </c>
      <c r="H12" s="8">
        <f>SUM(C12:G12)</f>
        <v>0</v>
      </c>
    </row>
    <row r="13" spans="1:11" x14ac:dyDescent="0.25">
      <c r="B13" s="3" t="s">
        <v>67</v>
      </c>
      <c r="C13" s="8"/>
      <c r="D13" s="8">
        <f t="shared" ref="D13:E17" si="0">SUM(C13*1.03)</f>
        <v>0</v>
      </c>
      <c r="E13" s="8"/>
      <c r="F13" s="8"/>
      <c r="G13" s="8"/>
      <c r="H13" s="8">
        <f t="shared" ref="H13:H15" si="1">SUM(C13:G13)</f>
        <v>0</v>
      </c>
    </row>
    <row r="14" spans="1:11" x14ac:dyDescent="0.25">
      <c r="B14" s="3" t="s">
        <v>66</v>
      </c>
      <c r="C14" s="8"/>
      <c r="D14" s="8">
        <f t="shared" si="0"/>
        <v>0</v>
      </c>
      <c r="E14" s="8"/>
      <c r="F14" s="8"/>
      <c r="G14" s="8"/>
      <c r="H14" s="8">
        <f t="shared" si="1"/>
        <v>0</v>
      </c>
    </row>
    <row r="15" spans="1:11" x14ac:dyDescent="0.25">
      <c r="B15" s="3" t="s">
        <v>68</v>
      </c>
      <c r="C15" s="8"/>
      <c r="D15" s="8">
        <f t="shared" si="0"/>
        <v>0</v>
      </c>
      <c r="E15" s="8"/>
      <c r="F15" s="8"/>
      <c r="G15" s="8"/>
      <c r="H15" s="8">
        <f t="shared" si="1"/>
        <v>0</v>
      </c>
    </row>
    <row r="16" spans="1:11" x14ac:dyDescent="0.25">
      <c r="B16" s="3" t="s">
        <v>66</v>
      </c>
      <c r="C16" s="8"/>
      <c r="D16" s="8">
        <f t="shared" si="0"/>
        <v>0</v>
      </c>
      <c r="E16" s="8"/>
      <c r="F16" s="8"/>
      <c r="G16" s="8"/>
      <c r="H16" s="8">
        <f t="shared" ref="H16:H67" si="2">SUM(C16:G16)</f>
        <v>0</v>
      </c>
    </row>
    <row r="17" spans="2:15" x14ac:dyDescent="0.25">
      <c r="B17" s="3" t="s">
        <v>53</v>
      </c>
      <c r="C17" s="8">
        <v>0</v>
      </c>
      <c r="D17" s="8">
        <f t="shared" si="0"/>
        <v>0</v>
      </c>
      <c r="E17" s="8">
        <f t="shared" si="0"/>
        <v>0</v>
      </c>
      <c r="F17" s="8"/>
      <c r="G17" s="8"/>
      <c r="H17" s="8">
        <f t="shared" si="2"/>
        <v>0</v>
      </c>
    </row>
    <row r="18" spans="2:15" x14ac:dyDescent="0.25">
      <c r="B18" s="13" t="s">
        <v>31</v>
      </c>
      <c r="C18" s="16">
        <f>SUM(C12:C17)</f>
        <v>0</v>
      </c>
      <c r="D18" s="16">
        <f t="shared" ref="D18:H18" si="3">SUM(D12:D17)</f>
        <v>0</v>
      </c>
      <c r="E18" s="16">
        <f t="shared" si="3"/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</row>
    <row r="19" spans="2:15" x14ac:dyDescent="0.25">
      <c r="C19" s="9"/>
      <c r="D19" s="9"/>
      <c r="E19" s="9"/>
      <c r="F19" s="9"/>
      <c r="G19" s="9"/>
      <c r="H19" s="9"/>
    </row>
    <row r="20" spans="2:15" x14ac:dyDescent="0.25">
      <c r="B20" s="1" t="s">
        <v>4</v>
      </c>
      <c r="C20" s="10"/>
      <c r="D20" s="10"/>
      <c r="E20" s="10"/>
      <c r="F20" s="10"/>
      <c r="G20" s="10"/>
      <c r="H20" s="10"/>
    </row>
    <row r="21" spans="2:15" x14ac:dyDescent="0.25">
      <c r="B21" s="3" t="s">
        <v>63</v>
      </c>
      <c r="C21" s="8"/>
      <c r="D21" s="8">
        <f>SUM(C21*1.03)</f>
        <v>0</v>
      </c>
      <c r="E21" s="8">
        <f t="shared" ref="E21:G21" si="4">SUM(D21*1.03)</f>
        <v>0</v>
      </c>
      <c r="F21" s="8">
        <f t="shared" si="4"/>
        <v>0</v>
      </c>
      <c r="G21" s="8">
        <f t="shared" si="4"/>
        <v>0</v>
      </c>
      <c r="H21" s="8">
        <f>SUM(C21:G21)</f>
        <v>0</v>
      </c>
    </row>
    <row r="22" spans="2:15" x14ac:dyDescent="0.25">
      <c r="B22" s="3" t="s">
        <v>32</v>
      </c>
      <c r="C22" s="8">
        <v>0</v>
      </c>
      <c r="D22" s="8"/>
      <c r="E22" s="8">
        <v>0</v>
      </c>
      <c r="F22" s="8"/>
      <c r="G22" s="8"/>
      <c r="H22" s="8">
        <f t="shared" si="2"/>
        <v>0</v>
      </c>
    </row>
    <row r="23" spans="2:15" x14ac:dyDescent="0.25">
      <c r="B23" s="3" t="s">
        <v>6</v>
      </c>
      <c r="C23" s="8">
        <v>0</v>
      </c>
      <c r="D23" s="8">
        <v>0</v>
      </c>
      <c r="E23" s="8">
        <v>0</v>
      </c>
      <c r="F23" s="8"/>
      <c r="G23" s="8"/>
      <c r="H23" s="8">
        <f t="shared" si="2"/>
        <v>0</v>
      </c>
    </row>
    <row r="24" spans="2:15" x14ac:dyDescent="0.25">
      <c r="B24" s="3" t="s">
        <v>28</v>
      </c>
      <c r="C24" s="8"/>
      <c r="D24" s="8"/>
      <c r="E24" s="8"/>
      <c r="F24" s="8"/>
      <c r="G24" s="8"/>
      <c r="H24" s="8">
        <f t="shared" si="2"/>
        <v>0</v>
      </c>
    </row>
    <row r="25" spans="2:15" x14ac:dyDescent="0.25">
      <c r="B25" s="3" t="s">
        <v>54</v>
      </c>
      <c r="C25" s="8"/>
      <c r="D25" s="8"/>
      <c r="E25" s="8"/>
      <c r="F25" s="8"/>
      <c r="G25" s="8"/>
      <c r="H25" s="8">
        <f t="shared" si="2"/>
        <v>0</v>
      </c>
    </row>
    <row r="26" spans="2:15" x14ac:dyDescent="0.25">
      <c r="B26" s="13" t="s">
        <v>30</v>
      </c>
      <c r="C26" s="16">
        <f>SUM(C21:C25)</f>
        <v>0</v>
      </c>
      <c r="D26" s="16">
        <f t="shared" ref="D26:H26" si="5">SUM(D21:D25)</f>
        <v>0</v>
      </c>
      <c r="E26" s="16">
        <f t="shared" si="5"/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</row>
    <row r="27" spans="2:15" x14ac:dyDescent="0.25">
      <c r="C27" s="9"/>
      <c r="D27" s="9"/>
      <c r="E27" s="9"/>
      <c r="F27" s="9"/>
      <c r="G27" s="9"/>
      <c r="H27" s="9"/>
      <c r="M27" s="26"/>
      <c r="O27" s="24"/>
    </row>
    <row r="28" spans="2:15" x14ac:dyDescent="0.25">
      <c r="B28" s="1" t="s">
        <v>5</v>
      </c>
      <c r="C28" s="10"/>
      <c r="D28" s="10"/>
      <c r="E28" s="10"/>
      <c r="F28" s="10"/>
      <c r="G28" s="10"/>
      <c r="H28" s="10"/>
      <c r="N28" s="24"/>
    </row>
    <row r="29" spans="2:15" x14ac:dyDescent="0.25">
      <c r="B29" s="3" t="s">
        <v>46</v>
      </c>
      <c r="C29" s="8">
        <f>SUM(C12+C14+C16)*$H$3</f>
        <v>0</v>
      </c>
      <c r="D29" s="8">
        <f t="shared" ref="D29:G29" si="6">SUM(D12+D14+D16)*$H$3</f>
        <v>0</v>
      </c>
      <c r="E29" s="8">
        <f>SUM(E12+E14+E16)*$H$3</f>
        <v>0</v>
      </c>
      <c r="F29" s="8">
        <f>SUM(F12+F14+F16)*$H$3</f>
        <v>0</v>
      </c>
      <c r="G29" s="8">
        <f t="shared" si="6"/>
        <v>0</v>
      </c>
      <c r="H29" s="8">
        <f t="shared" si="2"/>
        <v>0</v>
      </c>
    </row>
    <row r="30" spans="2:15" x14ac:dyDescent="0.25">
      <c r="B30" s="3" t="s">
        <v>47</v>
      </c>
      <c r="C30" s="8">
        <f>SUM(C13+C15+C17)*$H$4</f>
        <v>0</v>
      </c>
      <c r="D30" s="8">
        <f t="shared" ref="D30:G30" si="7">SUM(D13+D15+D17)*$H$4</f>
        <v>0</v>
      </c>
      <c r="E30" s="8">
        <f t="shared" si="7"/>
        <v>0</v>
      </c>
      <c r="F30" s="8">
        <f t="shared" si="7"/>
        <v>0</v>
      </c>
      <c r="G30" s="8">
        <f t="shared" si="7"/>
        <v>0</v>
      </c>
      <c r="H30" s="8">
        <f>SUM(C30:G30)</f>
        <v>0</v>
      </c>
    </row>
    <row r="31" spans="2:15" x14ac:dyDescent="0.25">
      <c r="B31" s="3" t="s">
        <v>48</v>
      </c>
      <c r="C31" s="8">
        <f>SUM(C21*$H$4)</f>
        <v>0</v>
      </c>
      <c r="D31" s="8">
        <f t="shared" ref="D31:G31" si="8">SUM(D21*$H$4)</f>
        <v>0</v>
      </c>
      <c r="E31" s="8">
        <f t="shared" si="8"/>
        <v>0</v>
      </c>
      <c r="F31" s="8">
        <f t="shared" si="8"/>
        <v>0</v>
      </c>
      <c r="G31" s="8">
        <f t="shared" si="8"/>
        <v>0</v>
      </c>
      <c r="H31" s="8">
        <f>SUM(C31:G31)</f>
        <v>0</v>
      </c>
      <c r="M31" s="25"/>
    </row>
    <row r="32" spans="2:15" x14ac:dyDescent="0.25">
      <c r="B32" s="3" t="s">
        <v>49</v>
      </c>
      <c r="C32" s="8">
        <f>SUM(C22*$H$5)</f>
        <v>0</v>
      </c>
      <c r="D32" s="8">
        <f t="shared" ref="D32:G32" si="9">SUM(D22*$H$5)</f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2"/>
        <v>0</v>
      </c>
    </row>
    <row r="33" spans="2:8" x14ac:dyDescent="0.25">
      <c r="B33" s="3" t="s">
        <v>50</v>
      </c>
      <c r="C33" s="8">
        <f>SUM(C24*$H$8)</f>
        <v>0</v>
      </c>
      <c r="D33" s="8">
        <f t="shared" ref="D33:G33" si="10">SUM(D24*$H$8)</f>
        <v>0</v>
      </c>
      <c r="E33" s="8">
        <f t="shared" si="10"/>
        <v>0</v>
      </c>
      <c r="F33" s="8">
        <f t="shared" si="10"/>
        <v>0</v>
      </c>
      <c r="G33" s="8">
        <f t="shared" si="10"/>
        <v>0</v>
      </c>
      <c r="H33" s="8">
        <f t="shared" si="2"/>
        <v>0</v>
      </c>
    </row>
    <row r="34" spans="2:8" x14ac:dyDescent="0.25">
      <c r="B34" s="3" t="s">
        <v>51</v>
      </c>
      <c r="C34" s="8">
        <f>SUM(C25*$H$7)</f>
        <v>0</v>
      </c>
      <c r="D34" s="8">
        <f t="shared" ref="D34:G34" si="11">SUM(D25*$H$7)</f>
        <v>0</v>
      </c>
      <c r="E34" s="8">
        <f t="shared" si="11"/>
        <v>0</v>
      </c>
      <c r="F34" s="8">
        <f t="shared" si="11"/>
        <v>0</v>
      </c>
      <c r="G34" s="8">
        <f t="shared" si="11"/>
        <v>0</v>
      </c>
      <c r="H34" s="8">
        <f t="shared" si="2"/>
        <v>0</v>
      </c>
    </row>
    <row r="35" spans="2:8" x14ac:dyDescent="0.25">
      <c r="B35" s="13" t="s">
        <v>29</v>
      </c>
      <c r="C35" s="16">
        <f>SUM(C29:C34)</f>
        <v>0</v>
      </c>
      <c r="D35" s="16">
        <f t="shared" ref="D35:G35" si="12">SUM(D29:D34)</f>
        <v>0</v>
      </c>
      <c r="E35" s="16">
        <f t="shared" si="12"/>
        <v>0</v>
      </c>
      <c r="F35" s="16">
        <f t="shared" si="12"/>
        <v>0</v>
      </c>
      <c r="G35" s="16">
        <f t="shared" si="12"/>
        <v>0</v>
      </c>
      <c r="H35" s="16">
        <f>SUM(C35:G35)</f>
        <v>0</v>
      </c>
    </row>
    <row r="36" spans="2:8" x14ac:dyDescent="0.25">
      <c r="B36" s="14" t="s">
        <v>23</v>
      </c>
      <c r="C36" s="15">
        <f>C18+C26+C35</f>
        <v>0</v>
      </c>
      <c r="D36" s="15">
        <f>D18+D26+D35</f>
        <v>0</v>
      </c>
      <c r="E36" s="15">
        <f>E18+E26+E35</f>
        <v>0</v>
      </c>
      <c r="F36" s="15">
        <f>F18+F26+F35</f>
        <v>0</v>
      </c>
      <c r="G36" s="15">
        <f>G18+G26+G35</f>
        <v>0</v>
      </c>
      <c r="H36" s="15">
        <f>SUM(C36:G36)</f>
        <v>0</v>
      </c>
    </row>
    <row r="37" spans="2:8" x14ac:dyDescent="0.25">
      <c r="C37" s="10"/>
      <c r="D37" s="10"/>
      <c r="E37" s="10"/>
      <c r="F37" s="10"/>
      <c r="G37" s="10"/>
      <c r="H37" s="10"/>
    </row>
    <row r="38" spans="2:8" x14ac:dyDescent="0.25">
      <c r="B38" s="1" t="s">
        <v>7</v>
      </c>
      <c r="C38" s="10"/>
      <c r="D38" s="10"/>
      <c r="E38" s="10"/>
      <c r="F38" s="10"/>
      <c r="G38" s="10"/>
      <c r="H38" s="10"/>
    </row>
    <row r="39" spans="2:8" x14ac:dyDescent="0.25">
      <c r="B39" s="3" t="s">
        <v>72</v>
      </c>
      <c r="C39" s="8"/>
      <c r="D39" s="8"/>
      <c r="E39" s="8"/>
      <c r="F39" s="8"/>
      <c r="G39" s="8"/>
      <c r="H39" s="8">
        <f t="shared" si="2"/>
        <v>0</v>
      </c>
    </row>
    <row r="40" spans="2:8" x14ac:dyDescent="0.25">
      <c r="B40" s="14" t="s">
        <v>59</v>
      </c>
      <c r="C40" s="15">
        <f>C39</f>
        <v>0</v>
      </c>
      <c r="D40" s="15">
        <f t="shared" ref="D40:H40" si="13">D39</f>
        <v>0</v>
      </c>
      <c r="E40" s="15">
        <f t="shared" si="13"/>
        <v>0</v>
      </c>
      <c r="F40" s="15">
        <f t="shared" si="13"/>
        <v>0</v>
      </c>
      <c r="G40" s="15">
        <f t="shared" si="13"/>
        <v>0</v>
      </c>
      <c r="H40" s="15">
        <f t="shared" si="13"/>
        <v>0</v>
      </c>
    </row>
    <row r="41" spans="2:8" x14ac:dyDescent="0.25">
      <c r="C41" s="10"/>
      <c r="D41" s="10"/>
      <c r="E41" s="10"/>
      <c r="F41" s="10"/>
      <c r="G41" s="10"/>
      <c r="H41" s="10"/>
    </row>
    <row r="42" spans="2:8" x14ac:dyDescent="0.25">
      <c r="B42" s="1" t="s">
        <v>8</v>
      </c>
      <c r="C42" s="10"/>
      <c r="D42" s="10"/>
      <c r="E42" s="10"/>
      <c r="F42" s="10"/>
      <c r="G42" s="10"/>
      <c r="H42" s="10"/>
    </row>
    <row r="43" spans="2:8" x14ac:dyDescent="0.25">
      <c r="B43" s="3" t="s">
        <v>10</v>
      </c>
      <c r="C43" s="8"/>
      <c r="D43" s="8"/>
      <c r="E43" s="8"/>
      <c r="F43" s="8"/>
      <c r="G43" s="8"/>
      <c r="H43" s="8">
        <f t="shared" si="2"/>
        <v>0</v>
      </c>
    </row>
    <row r="44" spans="2:8" x14ac:dyDescent="0.25">
      <c r="B44" s="3" t="s">
        <v>11</v>
      </c>
      <c r="C44" s="8"/>
      <c r="D44" s="8"/>
      <c r="E44" s="8"/>
      <c r="F44" s="8">
        <v>0</v>
      </c>
      <c r="G44" s="8">
        <v>0</v>
      </c>
      <c r="H44" s="8">
        <f t="shared" si="2"/>
        <v>0</v>
      </c>
    </row>
    <row r="45" spans="2:8" x14ac:dyDescent="0.25">
      <c r="B45" s="3" t="s">
        <v>9</v>
      </c>
      <c r="C45" s="8"/>
      <c r="D45" s="8"/>
      <c r="E45" s="8"/>
      <c r="F45" s="8">
        <v>0</v>
      </c>
      <c r="G45" s="8">
        <v>0</v>
      </c>
      <c r="H45" s="8">
        <f t="shared" si="2"/>
        <v>0</v>
      </c>
    </row>
    <row r="46" spans="2:8" x14ac:dyDescent="0.25">
      <c r="B46" s="14" t="s">
        <v>55</v>
      </c>
      <c r="C46" s="15">
        <f>SUM(C43:C45)</f>
        <v>0</v>
      </c>
      <c r="D46" s="15">
        <f t="shared" ref="D46:H46" si="14">SUM(D43:D45)</f>
        <v>0</v>
      </c>
      <c r="E46" s="15">
        <f t="shared" si="14"/>
        <v>0</v>
      </c>
      <c r="F46" s="15">
        <f t="shared" si="14"/>
        <v>0</v>
      </c>
      <c r="G46" s="15">
        <f t="shared" si="14"/>
        <v>0</v>
      </c>
      <c r="H46" s="15">
        <f t="shared" si="14"/>
        <v>0</v>
      </c>
    </row>
    <row r="47" spans="2:8" x14ac:dyDescent="0.25">
      <c r="C47" s="18"/>
      <c r="D47" s="18"/>
      <c r="E47" s="18"/>
      <c r="F47" s="18"/>
      <c r="G47" s="18"/>
      <c r="H47" s="18"/>
    </row>
    <row r="48" spans="2:8" x14ac:dyDescent="0.25">
      <c r="B48" s="1" t="s">
        <v>52</v>
      </c>
      <c r="C48" s="10"/>
      <c r="D48" s="10"/>
      <c r="E48" s="10"/>
      <c r="F48" s="10"/>
      <c r="G48" s="10"/>
      <c r="H48" s="10"/>
    </row>
    <row r="49" spans="1:13" x14ac:dyDescent="0.25">
      <c r="B49" s="3" t="s">
        <v>34</v>
      </c>
      <c r="C49" s="8"/>
      <c r="D49" s="8"/>
      <c r="E49" s="8"/>
      <c r="F49" s="8">
        <v>0</v>
      </c>
      <c r="G49" s="8">
        <v>0</v>
      </c>
      <c r="H49" s="8">
        <f>SUM(C49:G49)</f>
        <v>0</v>
      </c>
    </row>
    <row r="50" spans="1:13" x14ac:dyDescent="0.25">
      <c r="B50" s="3" t="s">
        <v>8</v>
      </c>
      <c r="C50" s="8"/>
      <c r="D50" s="8"/>
      <c r="E50" s="8"/>
      <c r="F50" s="8">
        <v>0</v>
      </c>
      <c r="G50" s="8">
        <v>0</v>
      </c>
      <c r="H50" s="8">
        <f t="shared" ref="H50:H52" si="15">SUM(C50:G50)</f>
        <v>0</v>
      </c>
    </row>
    <row r="51" spans="1:13" x14ac:dyDescent="0.25">
      <c r="B51" s="3" t="s">
        <v>38</v>
      </c>
      <c r="C51" s="8"/>
      <c r="D51" s="8"/>
      <c r="E51" s="8"/>
      <c r="F51" s="8">
        <v>0</v>
      </c>
      <c r="G51" s="8">
        <v>0</v>
      </c>
      <c r="H51" s="8">
        <f t="shared" si="15"/>
        <v>0</v>
      </c>
    </row>
    <row r="52" spans="1:13" x14ac:dyDescent="0.25">
      <c r="B52" s="3" t="s">
        <v>22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5"/>
        <v>0</v>
      </c>
    </row>
    <row r="53" spans="1:13" x14ac:dyDescent="0.25">
      <c r="B53" s="14" t="s">
        <v>56</v>
      </c>
      <c r="C53" s="15">
        <f>SUM(C49:C52)</f>
        <v>0</v>
      </c>
      <c r="D53" s="15">
        <f t="shared" ref="D53:G53" si="16">SUM(D49:D52)</f>
        <v>0</v>
      </c>
      <c r="E53" s="15">
        <f t="shared" si="16"/>
        <v>0</v>
      </c>
      <c r="F53" s="15">
        <f t="shared" si="16"/>
        <v>0</v>
      </c>
      <c r="G53" s="15">
        <f t="shared" si="16"/>
        <v>0</v>
      </c>
      <c r="H53" s="15">
        <f>SUM(C53:G53)</f>
        <v>0</v>
      </c>
    </row>
    <row r="54" spans="1:13" x14ac:dyDescent="0.25">
      <c r="C54" s="18"/>
      <c r="D54" s="18"/>
      <c r="E54" s="18"/>
      <c r="F54" s="18"/>
      <c r="G54" s="18"/>
      <c r="H54" s="18"/>
    </row>
    <row r="55" spans="1:13" x14ac:dyDescent="0.25">
      <c r="B55" s="1" t="s">
        <v>13</v>
      </c>
      <c r="C55" s="10"/>
      <c r="D55" s="10"/>
      <c r="E55" s="10"/>
      <c r="F55" s="10"/>
      <c r="G55" s="10"/>
      <c r="H55" s="10"/>
    </row>
    <row r="56" spans="1:13" x14ac:dyDescent="0.25">
      <c r="B56" s="3" t="s">
        <v>14</v>
      </c>
      <c r="C56" s="8"/>
      <c r="D56" s="8"/>
      <c r="E56" s="8"/>
      <c r="F56" s="8"/>
      <c r="G56" s="8"/>
      <c r="H56" s="8">
        <f t="shared" si="2"/>
        <v>0</v>
      </c>
    </row>
    <row r="57" spans="1:13" x14ac:dyDescent="0.25">
      <c r="B57" s="3" t="s">
        <v>15</v>
      </c>
      <c r="C57" s="8"/>
      <c r="D57" s="8"/>
      <c r="E57" s="8"/>
      <c r="F57" s="8">
        <v>0</v>
      </c>
      <c r="G57" s="8">
        <v>0</v>
      </c>
      <c r="H57" s="8">
        <f t="shared" si="2"/>
        <v>0</v>
      </c>
      <c r="M57" s="24">
        <f>E43+E44</f>
        <v>0</v>
      </c>
    </row>
    <row r="58" spans="1:13" x14ac:dyDescent="0.25">
      <c r="B58" s="3" t="s">
        <v>12</v>
      </c>
      <c r="C58" s="8"/>
      <c r="D58" s="8"/>
      <c r="E58" s="8"/>
      <c r="F58" s="8">
        <v>0</v>
      </c>
      <c r="G58" s="8">
        <v>0</v>
      </c>
      <c r="H58" s="8">
        <f>SUM(C58:G58)</f>
        <v>0</v>
      </c>
    </row>
    <row r="59" spans="1:13" x14ac:dyDescent="0.25">
      <c r="A59" s="6"/>
      <c r="B59" s="3" t="s">
        <v>64</v>
      </c>
      <c r="C59" s="8"/>
      <c r="D59" s="8"/>
      <c r="E59" s="8"/>
      <c r="F59" s="8"/>
      <c r="G59" s="8"/>
      <c r="H59" s="8">
        <f t="shared" si="2"/>
        <v>0</v>
      </c>
    </row>
    <row r="60" spans="1:13" x14ac:dyDescent="0.25">
      <c r="A60" s="6"/>
      <c r="B60" s="3" t="s">
        <v>69</v>
      </c>
      <c r="C60" s="8"/>
      <c r="D60" s="8"/>
      <c r="E60" s="8"/>
      <c r="F60" s="8"/>
      <c r="G60" s="8"/>
      <c r="H60" s="8"/>
    </row>
    <row r="61" spans="1:13" x14ac:dyDescent="0.25">
      <c r="A61" s="6"/>
      <c r="B61" s="3" t="s">
        <v>69</v>
      </c>
      <c r="C61" s="8"/>
      <c r="D61" s="8"/>
      <c r="E61" s="8"/>
      <c r="F61" s="8"/>
      <c r="G61" s="8"/>
      <c r="H61" s="8"/>
    </row>
    <row r="62" spans="1:13" x14ac:dyDescent="0.25">
      <c r="A62" s="6"/>
      <c r="B62" s="3" t="s">
        <v>69</v>
      </c>
      <c r="C62" s="8"/>
      <c r="D62" s="8"/>
      <c r="E62" s="8">
        <v>0</v>
      </c>
      <c r="F62" s="8">
        <v>0</v>
      </c>
      <c r="G62" s="8">
        <v>0</v>
      </c>
      <c r="H62" s="8">
        <f t="shared" si="2"/>
        <v>0</v>
      </c>
    </row>
    <row r="63" spans="1:13" x14ac:dyDescent="0.25">
      <c r="A63" s="6"/>
      <c r="B63" s="3" t="s">
        <v>71</v>
      </c>
      <c r="C63" s="8"/>
      <c r="D63" s="8"/>
      <c r="E63" s="8">
        <v>0</v>
      </c>
      <c r="F63" s="8">
        <v>0</v>
      </c>
      <c r="G63" s="8">
        <v>0</v>
      </c>
      <c r="H63" s="8">
        <f t="shared" ref="H63:H64" si="17">SUM(C63:G63)</f>
        <v>0</v>
      </c>
    </row>
    <row r="64" spans="1:13" x14ac:dyDescent="0.25">
      <c r="A64" s="6"/>
      <c r="B64" s="3" t="s">
        <v>71</v>
      </c>
      <c r="C64" s="8"/>
      <c r="D64" s="8"/>
      <c r="E64" s="8">
        <v>0</v>
      </c>
      <c r="F64" s="8">
        <v>0</v>
      </c>
      <c r="G64" s="8">
        <v>0</v>
      </c>
      <c r="H64" s="8">
        <f t="shared" si="17"/>
        <v>0</v>
      </c>
    </row>
    <row r="65" spans="1:14" x14ac:dyDescent="0.25">
      <c r="A65" s="6"/>
      <c r="B65" s="3" t="s">
        <v>71</v>
      </c>
      <c r="C65" s="8"/>
      <c r="D65" s="8"/>
      <c r="E65" s="8">
        <v>0</v>
      </c>
      <c r="F65" s="8">
        <v>0</v>
      </c>
      <c r="G65" s="8">
        <v>0</v>
      </c>
      <c r="H65" s="8"/>
    </row>
    <row r="66" spans="1:14" x14ac:dyDescent="0.25">
      <c r="B66" s="3" t="s">
        <v>37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14" x14ac:dyDescent="0.25">
      <c r="B67" s="3" t="s">
        <v>57</v>
      </c>
      <c r="C67" s="8">
        <v>0</v>
      </c>
      <c r="D67" s="8"/>
      <c r="E67" s="8"/>
      <c r="F67" s="8">
        <v>0</v>
      </c>
      <c r="G67" s="8">
        <v>0</v>
      </c>
      <c r="H67" s="8">
        <f t="shared" si="2"/>
        <v>0</v>
      </c>
    </row>
    <row r="68" spans="1:14" x14ac:dyDescent="0.25">
      <c r="B68" s="19" t="s">
        <v>58</v>
      </c>
      <c r="C68" s="15">
        <f>SUM(C56:C67)</f>
        <v>0</v>
      </c>
      <c r="D68" s="15">
        <f t="shared" ref="D68:G68" si="18">SUM(D56:D67)</f>
        <v>0</v>
      </c>
      <c r="E68" s="15">
        <f t="shared" si="18"/>
        <v>0</v>
      </c>
      <c r="F68" s="15">
        <f t="shared" si="18"/>
        <v>0</v>
      </c>
      <c r="G68" s="15">
        <f t="shared" si="18"/>
        <v>0</v>
      </c>
      <c r="H68" s="15">
        <f>SUM(C68:G68)</f>
        <v>0</v>
      </c>
    </row>
    <row r="69" spans="1:14" x14ac:dyDescent="0.25">
      <c r="B69" s="1"/>
      <c r="C69" s="18"/>
      <c r="D69" s="18"/>
      <c r="E69" s="18"/>
      <c r="F69" s="18"/>
      <c r="G69" s="18"/>
      <c r="H69" s="18"/>
      <c r="M69" s="26"/>
    </row>
    <row r="70" spans="1:14" x14ac:dyDescent="0.25">
      <c r="B70" s="19" t="s">
        <v>24</v>
      </c>
      <c r="C70" s="15">
        <f>SUM(C68+C53+C46+C40+C36)</f>
        <v>0</v>
      </c>
      <c r="D70" s="15">
        <f t="shared" ref="D70:G70" si="19">SUM(D68+D53+D46+D40+D36)</f>
        <v>0</v>
      </c>
      <c r="E70" s="15">
        <f t="shared" si="19"/>
        <v>0</v>
      </c>
      <c r="F70" s="15">
        <f t="shared" si="19"/>
        <v>0</v>
      </c>
      <c r="G70" s="15">
        <f t="shared" si="19"/>
        <v>0</v>
      </c>
      <c r="H70" s="15">
        <f>SUM(C70:G70)</f>
        <v>0</v>
      </c>
    </row>
    <row r="71" spans="1:14" x14ac:dyDescent="0.25">
      <c r="B71" s="2"/>
      <c r="C71" s="10"/>
      <c r="D71" s="10"/>
      <c r="E71" s="10"/>
      <c r="F71" s="10"/>
      <c r="G71" s="10"/>
      <c r="H71" s="10"/>
    </row>
    <row r="72" spans="1:14" ht="30" x14ac:dyDescent="0.25">
      <c r="B72" s="20" t="s">
        <v>60</v>
      </c>
      <c r="C72" s="15">
        <f>SUM(C70-C67-C64-C63-C53-C40)</f>
        <v>0</v>
      </c>
      <c r="D72" s="15">
        <f t="shared" ref="D72:G72" si="20">SUM(D70-D67-D64-D63-D53-D40)</f>
        <v>0</v>
      </c>
      <c r="E72" s="15">
        <f t="shared" si="20"/>
        <v>0</v>
      </c>
      <c r="F72" s="15">
        <f t="shared" si="20"/>
        <v>0</v>
      </c>
      <c r="G72" s="15">
        <f t="shared" si="20"/>
        <v>0</v>
      </c>
      <c r="H72" s="15">
        <f>SUM(C72:G72)</f>
        <v>0</v>
      </c>
      <c r="N72" s="25"/>
    </row>
    <row r="73" spans="1:14" x14ac:dyDescent="0.25">
      <c r="B73" s="23"/>
      <c r="C73" s="18"/>
      <c r="D73" s="18"/>
      <c r="E73" s="18"/>
      <c r="F73" s="18"/>
      <c r="G73" s="18"/>
      <c r="H73" s="18"/>
    </row>
    <row r="74" spans="1:14" x14ac:dyDescent="0.25">
      <c r="B74" s="21" t="s">
        <v>62</v>
      </c>
      <c r="C74" s="22">
        <f>SUM(C72*0.26)</f>
        <v>0</v>
      </c>
      <c r="D74" s="22">
        <f t="shared" ref="D74:H74" si="21">SUM(D72*0.26)</f>
        <v>0</v>
      </c>
      <c r="E74" s="22">
        <f t="shared" si="21"/>
        <v>0</v>
      </c>
      <c r="F74" s="22">
        <f t="shared" si="21"/>
        <v>0</v>
      </c>
      <c r="G74" s="22">
        <f t="shared" si="21"/>
        <v>0</v>
      </c>
      <c r="H74" s="22">
        <f t="shared" si="21"/>
        <v>0</v>
      </c>
    </row>
    <row r="75" spans="1:14" x14ac:dyDescent="0.25">
      <c r="C75" s="10"/>
      <c r="D75" s="10"/>
      <c r="E75" s="10"/>
      <c r="F75" s="10"/>
      <c r="G75" s="10"/>
      <c r="H75" s="10"/>
    </row>
    <row r="76" spans="1:14" x14ac:dyDescent="0.25">
      <c r="B76" s="17" t="s">
        <v>61</v>
      </c>
      <c r="C76" s="16">
        <f>SUM(C70+C74)</f>
        <v>0</v>
      </c>
      <c r="D76" s="16">
        <f t="shared" ref="D76:G76" si="22">SUM(D70+D74)</f>
        <v>0</v>
      </c>
      <c r="E76" s="16">
        <f t="shared" si="22"/>
        <v>0</v>
      </c>
      <c r="F76" s="16">
        <f t="shared" si="22"/>
        <v>0</v>
      </c>
      <c r="G76" s="16">
        <f t="shared" si="22"/>
        <v>0</v>
      </c>
      <c r="H76" s="16">
        <f>SUM(C76:G76)</f>
        <v>0</v>
      </c>
      <c r="M76" s="25"/>
    </row>
    <row r="78" spans="1:14" x14ac:dyDescent="0.25">
      <c r="A78" t="s">
        <v>42</v>
      </c>
    </row>
  </sheetData>
  <mergeCells count="8">
    <mergeCell ref="D7:G7"/>
    <mergeCell ref="D8:G8"/>
    <mergeCell ref="A1:B1"/>
    <mergeCell ref="D2:G2"/>
    <mergeCell ref="D3:G3"/>
    <mergeCell ref="D4:G4"/>
    <mergeCell ref="D5:G5"/>
    <mergeCell ref="D6:G6"/>
  </mergeCells>
  <dataValidations count="2">
    <dataValidation type="whole" operator="greaterThanOrEqual" allowBlank="1" showInputMessage="1" showErrorMessage="1" sqref="C39:G39" xr:uid="{BCA38DF0-6DB6-4217-9CB5-4D40F6475E4E}">
      <formula1>5000</formula1>
    </dataValidation>
    <dataValidation operator="greaterThanOrEqual" allowBlank="1" showInputMessage="1" showErrorMessage="1" sqref="C40:H40" xr:uid="{7146EEA5-D5C7-4476-ABA4-61C703A95EA5}"/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1E06-3EBA-472A-AE9A-9923A8051602}">
  <dimension ref="A1:O78"/>
  <sheetViews>
    <sheetView topLeftCell="A34" zoomScaleNormal="100" workbookViewId="0">
      <selection activeCell="B39" sqref="B39"/>
    </sheetView>
  </sheetViews>
  <sheetFormatPr defaultColWidth="8.85546875" defaultRowHeight="15" x14ac:dyDescent="0.25"/>
  <cols>
    <col min="1" max="1" width="19.28515625" customWidth="1"/>
    <col min="2" max="2" width="61.140625" customWidth="1"/>
    <col min="3" max="3" width="13.28515625" customWidth="1"/>
    <col min="4" max="4" width="14.42578125" customWidth="1"/>
    <col min="5" max="5" width="14.140625" customWidth="1"/>
    <col min="6" max="6" width="11.42578125" customWidth="1"/>
    <col min="7" max="7" width="11.5703125" customWidth="1"/>
    <col min="8" max="8" width="13.7109375" customWidth="1"/>
    <col min="11" max="11" width="17.85546875" customWidth="1"/>
    <col min="13" max="13" width="17" customWidth="1"/>
    <col min="14" max="14" width="11.85546875" bestFit="1" customWidth="1"/>
    <col min="15" max="15" width="11.5703125" bestFit="1" customWidth="1"/>
  </cols>
  <sheetData>
    <row r="1" spans="1:11" ht="21" x14ac:dyDescent="0.35">
      <c r="A1" s="33" t="s">
        <v>45</v>
      </c>
      <c r="B1" s="33"/>
    </row>
    <row r="2" spans="1:11" x14ac:dyDescent="0.25">
      <c r="D2" s="34" t="s">
        <v>65</v>
      </c>
      <c r="E2" s="34"/>
      <c r="F2" s="34"/>
      <c r="G2" s="34"/>
      <c r="H2" s="7"/>
    </row>
    <row r="3" spans="1:11" x14ac:dyDescent="0.25">
      <c r="A3" s="2" t="s">
        <v>0</v>
      </c>
      <c r="B3" s="3"/>
      <c r="D3" s="32" t="s">
        <v>25</v>
      </c>
      <c r="E3" s="32"/>
      <c r="F3" s="32"/>
      <c r="G3" s="32"/>
      <c r="H3" s="4">
        <v>0.21</v>
      </c>
    </row>
    <row r="4" spans="1:11" x14ac:dyDescent="0.25">
      <c r="A4" s="2" t="s">
        <v>1</v>
      </c>
      <c r="B4" s="3"/>
      <c r="D4" s="32" t="s">
        <v>41</v>
      </c>
      <c r="E4" s="32"/>
      <c r="F4" s="32"/>
      <c r="G4" s="32"/>
      <c r="H4" s="4">
        <v>0.35</v>
      </c>
    </row>
    <row r="5" spans="1:11" x14ac:dyDescent="0.25">
      <c r="A5" s="2" t="s">
        <v>2</v>
      </c>
      <c r="B5" s="3"/>
      <c r="D5" s="32" t="s">
        <v>26</v>
      </c>
      <c r="E5" s="32"/>
      <c r="F5" s="32"/>
      <c r="G5" s="32"/>
      <c r="H5" s="4">
        <v>0.35</v>
      </c>
    </row>
    <row r="6" spans="1:11" x14ac:dyDescent="0.25">
      <c r="A6" s="2" t="s">
        <v>35</v>
      </c>
      <c r="B6" s="11"/>
      <c r="D6" s="32" t="s">
        <v>27</v>
      </c>
      <c r="E6" s="32"/>
      <c r="F6" s="32"/>
      <c r="G6" s="32"/>
      <c r="H6" s="4">
        <v>0.35</v>
      </c>
    </row>
    <row r="7" spans="1:11" x14ac:dyDescent="0.25">
      <c r="A7" s="2" t="s">
        <v>36</v>
      </c>
      <c r="B7" s="11"/>
      <c r="D7" s="32" t="s">
        <v>44</v>
      </c>
      <c r="E7" s="32"/>
      <c r="F7" s="32"/>
      <c r="G7" s="32"/>
      <c r="H7" s="4">
        <v>0</v>
      </c>
    </row>
    <row r="8" spans="1:11" x14ac:dyDescent="0.25">
      <c r="A8" s="1"/>
      <c r="B8" s="12"/>
      <c r="D8" s="32" t="s">
        <v>39</v>
      </c>
      <c r="E8" s="32"/>
      <c r="F8" s="32"/>
      <c r="G8" s="32"/>
      <c r="H8" s="4">
        <v>0</v>
      </c>
    </row>
    <row r="9" spans="1:11" x14ac:dyDescent="0.25">
      <c r="K9" s="26"/>
    </row>
    <row r="10" spans="1:11" x14ac:dyDescent="0.25">
      <c r="A10" s="5" t="s">
        <v>43</v>
      </c>
      <c r="B10" s="1" t="s">
        <v>33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21</v>
      </c>
    </row>
    <row r="11" spans="1:11" x14ac:dyDescent="0.25">
      <c r="B11" s="1" t="s">
        <v>40</v>
      </c>
    </row>
    <row r="12" spans="1:11" x14ac:dyDescent="0.25">
      <c r="B12" s="3" t="s">
        <v>3</v>
      </c>
      <c r="C12" s="8">
        <v>0</v>
      </c>
      <c r="D12" s="8">
        <f>SUM(C12*1.03)</f>
        <v>0</v>
      </c>
      <c r="E12" s="8">
        <f>SUM(D12*1.03)</f>
        <v>0</v>
      </c>
      <c r="F12" s="8">
        <f>SUM(E12*1.03)</f>
        <v>0</v>
      </c>
      <c r="G12" s="8">
        <f>SUM(F12*1.03)</f>
        <v>0</v>
      </c>
      <c r="H12" s="8">
        <f>SUM(C12:G12)</f>
        <v>0</v>
      </c>
    </row>
    <row r="13" spans="1:11" x14ac:dyDescent="0.25">
      <c r="B13" s="3" t="s">
        <v>67</v>
      </c>
      <c r="C13" s="8"/>
      <c r="D13" s="8">
        <f t="shared" ref="D13:E17" si="0">SUM(C13*1.03)</f>
        <v>0</v>
      </c>
      <c r="E13" s="8"/>
      <c r="F13" s="8"/>
      <c r="G13" s="8"/>
      <c r="H13" s="8">
        <f t="shared" ref="H13:H15" si="1">SUM(C13:G13)</f>
        <v>0</v>
      </c>
    </row>
    <row r="14" spans="1:11" x14ac:dyDescent="0.25">
      <c r="B14" s="3" t="s">
        <v>66</v>
      </c>
      <c r="C14" s="8"/>
      <c r="D14" s="8">
        <f t="shared" si="0"/>
        <v>0</v>
      </c>
      <c r="E14" s="8"/>
      <c r="F14" s="8"/>
      <c r="G14" s="8"/>
      <c r="H14" s="8">
        <f t="shared" si="1"/>
        <v>0</v>
      </c>
    </row>
    <row r="15" spans="1:11" x14ac:dyDescent="0.25">
      <c r="B15" s="3" t="s">
        <v>68</v>
      </c>
      <c r="C15" s="8"/>
      <c r="D15" s="8">
        <f t="shared" si="0"/>
        <v>0</v>
      </c>
      <c r="E15" s="8"/>
      <c r="F15" s="8"/>
      <c r="G15" s="8"/>
      <c r="H15" s="8">
        <f t="shared" si="1"/>
        <v>0</v>
      </c>
    </row>
    <row r="16" spans="1:11" x14ac:dyDescent="0.25">
      <c r="B16" s="3" t="s">
        <v>70</v>
      </c>
      <c r="C16" s="8"/>
      <c r="D16" s="8">
        <f t="shared" si="0"/>
        <v>0</v>
      </c>
      <c r="E16" s="8"/>
      <c r="F16" s="8"/>
      <c r="G16" s="8"/>
      <c r="H16" s="8">
        <f t="shared" ref="H16:H67" si="2">SUM(C16:G16)</f>
        <v>0</v>
      </c>
    </row>
    <row r="17" spans="2:15" x14ac:dyDescent="0.25">
      <c r="B17" s="3" t="s">
        <v>53</v>
      </c>
      <c r="C17" s="8">
        <v>0</v>
      </c>
      <c r="D17" s="8">
        <f t="shared" si="0"/>
        <v>0</v>
      </c>
      <c r="E17" s="8">
        <f t="shared" si="0"/>
        <v>0</v>
      </c>
      <c r="F17" s="8"/>
      <c r="G17" s="8"/>
      <c r="H17" s="8">
        <f t="shared" si="2"/>
        <v>0</v>
      </c>
    </row>
    <row r="18" spans="2:15" x14ac:dyDescent="0.25">
      <c r="B18" s="13" t="s">
        <v>31</v>
      </c>
      <c r="C18" s="16">
        <f>SUM(C12:C17)</f>
        <v>0</v>
      </c>
      <c r="D18" s="16">
        <f t="shared" ref="D18:H18" si="3">SUM(D12:D17)</f>
        <v>0</v>
      </c>
      <c r="E18" s="16">
        <f t="shared" si="3"/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</row>
    <row r="19" spans="2:15" x14ac:dyDescent="0.25">
      <c r="C19" s="9"/>
      <c r="D19" s="9"/>
      <c r="E19" s="9"/>
      <c r="F19" s="9"/>
      <c r="G19" s="9"/>
      <c r="H19" s="9"/>
    </row>
    <row r="20" spans="2:15" x14ac:dyDescent="0.25">
      <c r="B20" s="1" t="s">
        <v>4</v>
      </c>
      <c r="C20" s="10"/>
      <c r="D20" s="10"/>
      <c r="E20" s="10"/>
      <c r="F20" s="10"/>
      <c r="G20" s="10"/>
      <c r="H20" s="10"/>
    </row>
    <row r="21" spans="2:15" x14ac:dyDescent="0.25">
      <c r="B21" s="3" t="s">
        <v>63</v>
      </c>
      <c r="C21" s="8"/>
      <c r="D21" s="8">
        <f>SUM(C21*1.03)</f>
        <v>0</v>
      </c>
      <c r="E21" s="8">
        <f t="shared" ref="E21:G21" si="4">SUM(D21*1.03)</f>
        <v>0</v>
      </c>
      <c r="F21" s="8">
        <f t="shared" si="4"/>
        <v>0</v>
      </c>
      <c r="G21" s="8">
        <f t="shared" si="4"/>
        <v>0</v>
      </c>
      <c r="H21" s="8">
        <f>SUM(C21:G21)</f>
        <v>0</v>
      </c>
    </row>
    <row r="22" spans="2:15" x14ac:dyDescent="0.25">
      <c r="B22" s="3" t="s">
        <v>32</v>
      </c>
      <c r="C22" s="8">
        <v>0</v>
      </c>
      <c r="D22" s="8"/>
      <c r="E22" s="8">
        <v>0</v>
      </c>
      <c r="F22" s="8"/>
      <c r="G22" s="8"/>
      <c r="H22" s="8">
        <f t="shared" si="2"/>
        <v>0</v>
      </c>
    </row>
    <row r="23" spans="2:15" x14ac:dyDescent="0.25">
      <c r="B23" s="3" t="s">
        <v>6</v>
      </c>
      <c r="C23" s="8">
        <v>0</v>
      </c>
      <c r="D23" s="8">
        <v>0</v>
      </c>
      <c r="E23" s="8">
        <v>0</v>
      </c>
      <c r="F23" s="8"/>
      <c r="G23" s="8"/>
      <c r="H23" s="8">
        <f t="shared" si="2"/>
        <v>0</v>
      </c>
    </row>
    <row r="24" spans="2:15" x14ac:dyDescent="0.25">
      <c r="B24" s="3" t="s">
        <v>28</v>
      </c>
      <c r="C24" s="8"/>
      <c r="D24" s="8"/>
      <c r="E24" s="8"/>
      <c r="F24" s="8"/>
      <c r="G24" s="8"/>
      <c r="H24" s="8">
        <f t="shared" si="2"/>
        <v>0</v>
      </c>
    </row>
    <row r="25" spans="2:15" x14ac:dyDescent="0.25">
      <c r="B25" s="3" t="s">
        <v>54</v>
      </c>
      <c r="C25" s="8"/>
      <c r="D25" s="8"/>
      <c r="E25" s="8"/>
      <c r="F25" s="8"/>
      <c r="G25" s="8"/>
      <c r="H25" s="8">
        <f t="shared" si="2"/>
        <v>0</v>
      </c>
    </row>
    <row r="26" spans="2:15" x14ac:dyDescent="0.25">
      <c r="B26" s="13" t="s">
        <v>30</v>
      </c>
      <c r="C26" s="16">
        <f>SUM(C21:C25)</f>
        <v>0</v>
      </c>
      <c r="D26" s="16">
        <f t="shared" ref="D26:H26" si="5">SUM(D21:D25)</f>
        <v>0</v>
      </c>
      <c r="E26" s="16">
        <f t="shared" si="5"/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</row>
    <row r="27" spans="2:15" x14ac:dyDescent="0.25">
      <c r="C27" s="9"/>
      <c r="D27" s="9"/>
      <c r="E27" s="9"/>
      <c r="F27" s="9"/>
      <c r="G27" s="9"/>
      <c r="H27" s="9"/>
      <c r="M27" s="26"/>
      <c r="O27" s="24"/>
    </row>
    <row r="28" spans="2:15" x14ac:dyDescent="0.25">
      <c r="B28" s="1" t="s">
        <v>5</v>
      </c>
      <c r="C28" s="10"/>
      <c r="D28" s="10"/>
      <c r="E28" s="10"/>
      <c r="F28" s="10"/>
      <c r="G28" s="10"/>
      <c r="H28" s="10"/>
      <c r="N28" s="24"/>
    </row>
    <row r="29" spans="2:15" x14ac:dyDescent="0.25">
      <c r="B29" s="3" t="s">
        <v>46</v>
      </c>
      <c r="C29" s="8">
        <f>SUM(C12+C14+C16)*$H$3</f>
        <v>0</v>
      </c>
      <c r="D29" s="8">
        <f t="shared" ref="D29:G29" si="6">SUM(D12+D14+D16)*$H$3</f>
        <v>0</v>
      </c>
      <c r="E29" s="8">
        <f>SUM(E12+E14+E16)*$H$3</f>
        <v>0</v>
      </c>
      <c r="F29" s="8">
        <f>SUM(F12+F14+F16)*$H$3</f>
        <v>0</v>
      </c>
      <c r="G29" s="8">
        <f t="shared" si="6"/>
        <v>0</v>
      </c>
      <c r="H29" s="8">
        <f t="shared" si="2"/>
        <v>0</v>
      </c>
    </row>
    <row r="30" spans="2:15" x14ac:dyDescent="0.25">
      <c r="B30" s="3" t="s">
        <v>47</v>
      </c>
      <c r="C30" s="8">
        <f>SUM(C13+C15+C17)*$H$4</f>
        <v>0</v>
      </c>
      <c r="D30" s="8">
        <f t="shared" ref="D30:G30" si="7">SUM(D13+D15+D17)*$H$4</f>
        <v>0</v>
      </c>
      <c r="E30" s="8">
        <f t="shared" si="7"/>
        <v>0</v>
      </c>
      <c r="F30" s="8">
        <f t="shared" si="7"/>
        <v>0</v>
      </c>
      <c r="G30" s="8">
        <f t="shared" si="7"/>
        <v>0</v>
      </c>
      <c r="H30" s="8">
        <f>SUM(C30:G30)</f>
        <v>0</v>
      </c>
    </row>
    <row r="31" spans="2:15" x14ac:dyDescent="0.25">
      <c r="B31" s="3" t="s">
        <v>48</v>
      </c>
      <c r="C31" s="8">
        <f>SUM(C21*$H$4)</f>
        <v>0</v>
      </c>
      <c r="D31" s="8">
        <f t="shared" ref="D31:G31" si="8">SUM(D21*$H$4)</f>
        <v>0</v>
      </c>
      <c r="E31" s="8">
        <f t="shared" si="8"/>
        <v>0</v>
      </c>
      <c r="F31" s="8">
        <f t="shared" si="8"/>
        <v>0</v>
      </c>
      <c r="G31" s="8">
        <f t="shared" si="8"/>
        <v>0</v>
      </c>
      <c r="H31" s="8">
        <f>SUM(C31:G31)</f>
        <v>0</v>
      </c>
      <c r="M31" s="25"/>
    </row>
    <row r="32" spans="2:15" x14ac:dyDescent="0.25">
      <c r="B32" s="3" t="s">
        <v>49</v>
      </c>
      <c r="C32" s="8">
        <f>SUM(C22*$H$5)</f>
        <v>0</v>
      </c>
      <c r="D32" s="8">
        <f t="shared" ref="D32:G32" si="9">SUM(D22*$H$5)</f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2"/>
        <v>0</v>
      </c>
    </row>
    <row r="33" spans="2:8" x14ac:dyDescent="0.25">
      <c r="B33" s="3" t="s">
        <v>50</v>
      </c>
      <c r="C33" s="8">
        <f>SUM(C24*$H$8)</f>
        <v>0</v>
      </c>
      <c r="D33" s="8">
        <f t="shared" ref="D33:G33" si="10">SUM(D24*$H$8)</f>
        <v>0</v>
      </c>
      <c r="E33" s="8">
        <f t="shared" si="10"/>
        <v>0</v>
      </c>
      <c r="F33" s="8">
        <f t="shared" si="10"/>
        <v>0</v>
      </c>
      <c r="G33" s="8">
        <f t="shared" si="10"/>
        <v>0</v>
      </c>
      <c r="H33" s="8">
        <f t="shared" si="2"/>
        <v>0</v>
      </c>
    </row>
    <row r="34" spans="2:8" x14ac:dyDescent="0.25">
      <c r="B34" s="3" t="s">
        <v>51</v>
      </c>
      <c r="C34" s="8">
        <f>SUM(C25*$H$7)</f>
        <v>0</v>
      </c>
      <c r="D34" s="8">
        <f t="shared" ref="D34:G34" si="11">SUM(D25*$H$7)</f>
        <v>0</v>
      </c>
      <c r="E34" s="8">
        <f t="shared" si="11"/>
        <v>0</v>
      </c>
      <c r="F34" s="8">
        <f t="shared" si="11"/>
        <v>0</v>
      </c>
      <c r="G34" s="8">
        <f t="shared" si="11"/>
        <v>0</v>
      </c>
      <c r="H34" s="8">
        <f t="shared" si="2"/>
        <v>0</v>
      </c>
    </row>
    <row r="35" spans="2:8" x14ac:dyDescent="0.25">
      <c r="B35" s="13" t="s">
        <v>29</v>
      </c>
      <c r="C35" s="16">
        <f>SUM(C29:C34)</f>
        <v>0</v>
      </c>
      <c r="D35" s="16">
        <f t="shared" ref="D35:G35" si="12">SUM(D29:D34)</f>
        <v>0</v>
      </c>
      <c r="E35" s="16">
        <f t="shared" si="12"/>
        <v>0</v>
      </c>
      <c r="F35" s="16">
        <f t="shared" si="12"/>
        <v>0</v>
      </c>
      <c r="G35" s="16">
        <f t="shared" si="12"/>
        <v>0</v>
      </c>
      <c r="H35" s="16">
        <f>SUM(C35:G35)</f>
        <v>0</v>
      </c>
    </row>
    <row r="36" spans="2:8" x14ac:dyDescent="0.25">
      <c r="B36" s="14" t="s">
        <v>23</v>
      </c>
      <c r="C36" s="15">
        <f>C18+C26+C35</f>
        <v>0</v>
      </c>
      <c r="D36" s="15">
        <f>D18+D26+D35</f>
        <v>0</v>
      </c>
      <c r="E36" s="15">
        <f>E18+E26+E35</f>
        <v>0</v>
      </c>
      <c r="F36" s="15">
        <f>F18+F26+F35</f>
        <v>0</v>
      </c>
      <c r="G36" s="15">
        <f>G18+G26+G35</f>
        <v>0</v>
      </c>
      <c r="H36" s="15">
        <f>SUM(C36:G36)</f>
        <v>0</v>
      </c>
    </row>
    <row r="37" spans="2:8" x14ac:dyDescent="0.25">
      <c r="C37" s="10"/>
      <c r="D37" s="10"/>
      <c r="E37" s="10"/>
      <c r="F37" s="10"/>
      <c r="G37" s="10"/>
      <c r="H37" s="10"/>
    </row>
    <row r="38" spans="2:8" x14ac:dyDescent="0.25">
      <c r="B38" s="1" t="s">
        <v>7</v>
      </c>
      <c r="C38" s="10"/>
      <c r="D38" s="10"/>
      <c r="E38" s="10"/>
      <c r="F38" s="10"/>
      <c r="G38" s="10"/>
      <c r="H38" s="10"/>
    </row>
    <row r="39" spans="2:8" x14ac:dyDescent="0.25">
      <c r="B39" s="3" t="s">
        <v>72</v>
      </c>
      <c r="C39" s="8"/>
      <c r="D39" s="8"/>
      <c r="E39" s="8"/>
      <c r="F39" s="8"/>
      <c r="G39" s="8"/>
      <c r="H39" s="8">
        <f t="shared" si="2"/>
        <v>0</v>
      </c>
    </row>
    <row r="40" spans="2:8" x14ac:dyDescent="0.25">
      <c r="B40" s="14" t="s">
        <v>59</v>
      </c>
      <c r="C40" s="15">
        <f>C39</f>
        <v>0</v>
      </c>
      <c r="D40" s="15">
        <f t="shared" ref="D40:H40" si="13">D39</f>
        <v>0</v>
      </c>
      <c r="E40" s="15">
        <f t="shared" si="13"/>
        <v>0</v>
      </c>
      <c r="F40" s="15">
        <f t="shared" si="13"/>
        <v>0</v>
      </c>
      <c r="G40" s="15">
        <f t="shared" si="13"/>
        <v>0</v>
      </c>
      <c r="H40" s="15">
        <f t="shared" si="13"/>
        <v>0</v>
      </c>
    </row>
    <row r="41" spans="2:8" x14ac:dyDescent="0.25">
      <c r="C41" s="10"/>
      <c r="D41" s="10"/>
      <c r="E41" s="10"/>
      <c r="F41" s="10"/>
      <c r="G41" s="10"/>
      <c r="H41" s="10"/>
    </row>
    <row r="42" spans="2:8" x14ac:dyDescent="0.25">
      <c r="B42" s="1" t="s">
        <v>8</v>
      </c>
      <c r="C42" s="10"/>
      <c r="D42" s="10"/>
      <c r="E42" s="10"/>
      <c r="F42" s="10"/>
      <c r="G42" s="10"/>
      <c r="H42" s="10"/>
    </row>
    <row r="43" spans="2:8" x14ac:dyDescent="0.25">
      <c r="B43" s="3" t="s">
        <v>10</v>
      </c>
      <c r="C43" s="8"/>
      <c r="D43" s="8"/>
      <c r="E43" s="8"/>
      <c r="F43" s="8"/>
      <c r="G43" s="8"/>
      <c r="H43" s="8">
        <f t="shared" si="2"/>
        <v>0</v>
      </c>
    </row>
    <row r="44" spans="2:8" x14ac:dyDescent="0.25">
      <c r="B44" s="3" t="s">
        <v>11</v>
      </c>
      <c r="C44" s="8"/>
      <c r="D44" s="8"/>
      <c r="E44" s="8"/>
      <c r="F44" s="8">
        <v>0</v>
      </c>
      <c r="G44" s="8">
        <v>0</v>
      </c>
      <c r="H44" s="8">
        <f t="shared" si="2"/>
        <v>0</v>
      </c>
    </row>
    <row r="45" spans="2:8" x14ac:dyDescent="0.25">
      <c r="B45" s="3" t="s">
        <v>9</v>
      </c>
      <c r="C45" s="8"/>
      <c r="D45" s="8"/>
      <c r="E45" s="8"/>
      <c r="F45" s="8">
        <v>0</v>
      </c>
      <c r="G45" s="8">
        <v>0</v>
      </c>
      <c r="H45" s="8">
        <f t="shared" si="2"/>
        <v>0</v>
      </c>
    </row>
    <row r="46" spans="2:8" x14ac:dyDescent="0.25">
      <c r="B46" s="14" t="s">
        <v>55</v>
      </c>
      <c r="C46" s="15">
        <f>SUM(C43:C45)</f>
        <v>0</v>
      </c>
      <c r="D46" s="15">
        <f t="shared" ref="D46:H46" si="14">SUM(D43:D45)</f>
        <v>0</v>
      </c>
      <c r="E46" s="15">
        <f t="shared" si="14"/>
        <v>0</v>
      </c>
      <c r="F46" s="15">
        <f t="shared" si="14"/>
        <v>0</v>
      </c>
      <c r="G46" s="15">
        <f t="shared" si="14"/>
        <v>0</v>
      </c>
      <c r="H46" s="15">
        <f t="shared" si="14"/>
        <v>0</v>
      </c>
    </row>
    <row r="47" spans="2:8" x14ac:dyDescent="0.25">
      <c r="C47" s="18"/>
      <c r="D47" s="18"/>
      <c r="E47" s="18"/>
      <c r="F47" s="18"/>
      <c r="G47" s="18"/>
      <c r="H47" s="18"/>
    </row>
    <row r="48" spans="2:8" x14ac:dyDescent="0.25">
      <c r="B48" s="1" t="s">
        <v>52</v>
      </c>
      <c r="C48" s="10"/>
      <c r="D48" s="10"/>
      <c r="E48" s="10"/>
      <c r="F48" s="10"/>
      <c r="G48" s="10"/>
      <c r="H48" s="10"/>
    </row>
    <row r="49" spans="1:13" x14ac:dyDescent="0.25">
      <c r="B49" s="3" t="s">
        <v>34</v>
      </c>
      <c r="C49" s="8"/>
      <c r="D49" s="8"/>
      <c r="E49" s="8"/>
      <c r="F49" s="8">
        <v>0</v>
      </c>
      <c r="G49" s="8">
        <v>0</v>
      </c>
      <c r="H49" s="8">
        <f>SUM(C49:G49)</f>
        <v>0</v>
      </c>
    </row>
    <row r="50" spans="1:13" x14ac:dyDescent="0.25">
      <c r="B50" s="3" t="s">
        <v>8</v>
      </c>
      <c r="C50" s="8"/>
      <c r="D50" s="8"/>
      <c r="E50" s="8"/>
      <c r="F50" s="8">
        <v>0</v>
      </c>
      <c r="G50" s="8">
        <v>0</v>
      </c>
      <c r="H50" s="8">
        <f t="shared" ref="H50:H52" si="15">SUM(C50:G50)</f>
        <v>0</v>
      </c>
    </row>
    <row r="51" spans="1:13" x14ac:dyDescent="0.25">
      <c r="B51" s="3" t="s">
        <v>38</v>
      </c>
      <c r="C51" s="8"/>
      <c r="D51" s="8"/>
      <c r="E51" s="8"/>
      <c r="F51" s="8">
        <v>0</v>
      </c>
      <c r="G51" s="8">
        <v>0</v>
      </c>
      <c r="H51" s="8">
        <f t="shared" si="15"/>
        <v>0</v>
      </c>
    </row>
    <row r="52" spans="1:13" x14ac:dyDescent="0.25">
      <c r="B52" s="3" t="s">
        <v>22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5"/>
        <v>0</v>
      </c>
    </row>
    <row r="53" spans="1:13" x14ac:dyDescent="0.25">
      <c r="B53" s="14" t="s">
        <v>56</v>
      </c>
      <c r="C53" s="15">
        <f>SUM(C49:C52)</f>
        <v>0</v>
      </c>
      <c r="D53" s="15">
        <f t="shared" ref="D53:G53" si="16">SUM(D49:D52)</f>
        <v>0</v>
      </c>
      <c r="E53" s="15">
        <f t="shared" si="16"/>
        <v>0</v>
      </c>
      <c r="F53" s="15">
        <f t="shared" si="16"/>
        <v>0</v>
      </c>
      <c r="G53" s="15">
        <f t="shared" si="16"/>
        <v>0</v>
      </c>
      <c r="H53" s="15">
        <f>SUM(C53:G53)</f>
        <v>0</v>
      </c>
    </row>
    <row r="54" spans="1:13" x14ac:dyDescent="0.25">
      <c r="C54" s="18"/>
      <c r="D54" s="18"/>
      <c r="E54" s="18"/>
      <c r="F54" s="18"/>
      <c r="G54" s="18"/>
      <c r="H54" s="18"/>
    </row>
    <row r="55" spans="1:13" x14ac:dyDescent="0.25">
      <c r="B55" s="1" t="s">
        <v>13</v>
      </c>
      <c r="C55" s="10"/>
      <c r="D55" s="10"/>
      <c r="E55" s="10"/>
      <c r="F55" s="10"/>
      <c r="G55" s="10"/>
      <c r="H55" s="10"/>
    </row>
    <row r="56" spans="1:13" x14ac:dyDescent="0.25">
      <c r="B56" s="3" t="s">
        <v>14</v>
      </c>
      <c r="C56" s="8"/>
      <c r="D56" s="8"/>
      <c r="E56" s="8"/>
      <c r="F56" s="8"/>
      <c r="G56" s="8"/>
      <c r="H56" s="8">
        <f t="shared" si="2"/>
        <v>0</v>
      </c>
    </row>
    <row r="57" spans="1:13" x14ac:dyDescent="0.25">
      <c r="B57" s="3" t="s">
        <v>15</v>
      </c>
      <c r="C57" s="8"/>
      <c r="D57" s="8"/>
      <c r="E57" s="8"/>
      <c r="F57" s="8">
        <v>0</v>
      </c>
      <c r="G57" s="8">
        <v>0</v>
      </c>
      <c r="H57" s="8">
        <f t="shared" si="2"/>
        <v>0</v>
      </c>
      <c r="M57" s="24">
        <f>E43+E44</f>
        <v>0</v>
      </c>
    </row>
    <row r="58" spans="1:13" x14ac:dyDescent="0.25">
      <c r="B58" s="3" t="s">
        <v>12</v>
      </c>
      <c r="C58" s="8"/>
      <c r="D58" s="8"/>
      <c r="E58" s="8"/>
      <c r="F58" s="8">
        <v>0</v>
      </c>
      <c r="G58" s="8">
        <v>0</v>
      </c>
      <c r="H58" s="8">
        <f>SUM(C58:G58)</f>
        <v>0</v>
      </c>
    </row>
    <row r="59" spans="1:13" x14ac:dyDescent="0.25">
      <c r="A59" s="6"/>
      <c r="B59" s="3" t="s">
        <v>64</v>
      </c>
      <c r="C59" s="8"/>
      <c r="D59" s="8"/>
      <c r="E59" s="8"/>
      <c r="F59" s="8"/>
      <c r="G59" s="8"/>
      <c r="H59" s="8">
        <f t="shared" si="2"/>
        <v>0</v>
      </c>
    </row>
    <row r="60" spans="1:13" x14ac:dyDescent="0.25">
      <c r="A60" s="6"/>
      <c r="B60" s="3" t="s">
        <v>69</v>
      </c>
      <c r="C60" s="8"/>
      <c r="D60" s="8"/>
      <c r="E60" s="8"/>
      <c r="F60" s="8"/>
      <c r="G60" s="8"/>
      <c r="H60" s="8"/>
    </row>
    <row r="61" spans="1:13" x14ac:dyDescent="0.25">
      <c r="A61" s="6"/>
      <c r="B61" s="3" t="s">
        <v>69</v>
      </c>
      <c r="C61" s="8"/>
      <c r="D61" s="8"/>
      <c r="E61" s="8"/>
      <c r="F61" s="8"/>
      <c r="G61" s="8"/>
      <c r="H61" s="8"/>
    </row>
    <row r="62" spans="1:13" x14ac:dyDescent="0.25">
      <c r="A62" s="6"/>
      <c r="B62" s="3" t="s">
        <v>69</v>
      </c>
      <c r="C62" s="8"/>
      <c r="D62" s="8"/>
      <c r="E62" s="8">
        <v>0</v>
      </c>
      <c r="F62" s="8">
        <v>0</v>
      </c>
      <c r="G62" s="8">
        <v>0</v>
      </c>
      <c r="H62" s="8">
        <f t="shared" si="2"/>
        <v>0</v>
      </c>
    </row>
    <row r="63" spans="1:13" x14ac:dyDescent="0.25">
      <c r="A63" s="6"/>
      <c r="B63" s="3" t="s">
        <v>71</v>
      </c>
      <c r="C63" s="8"/>
      <c r="D63" s="8"/>
      <c r="E63" s="8">
        <v>0</v>
      </c>
      <c r="F63" s="8">
        <v>0</v>
      </c>
      <c r="G63" s="8">
        <v>0</v>
      </c>
      <c r="H63" s="8">
        <f t="shared" ref="H63:H64" si="17">SUM(C63:G63)</f>
        <v>0</v>
      </c>
    </row>
    <row r="64" spans="1:13" x14ac:dyDescent="0.25">
      <c r="A64" s="6"/>
      <c r="B64" s="3" t="s">
        <v>71</v>
      </c>
      <c r="C64" s="8"/>
      <c r="D64" s="8"/>
      <c r="E64" s="8">
        <v>0</v>
      </c>
      <c r="F64" s="8">
        <v>0</v>
      </c>
      <c r="G64" s="8">
        <v>0</v>
      </c>
      <c r="H64" s="8">
        <f t="shared" si="17"/>
        <v>0</v>
      </c>
    </row>
    <row r="65" spans="1:14" x14ac:dyDescent="0.25">
      <c r="A65" s="6"/>
      <c r="B65" s="3" t="s">
        <v>71</v>
      </c>
      <c r="C65" s="8"/>
      <c r="D65" s="8"/>
      <c r="E65" s="8">
        <v>0</v>
      </c>
      <c r="F65" s="8">
        <v>0</v>
      </c>
      <c r="G65" s="8">
        <v>0</v>
      </c>
      <c r="H65" s="8"/>
    </row>
    <row r="66" spans="1:14" x14ac:dyDescent="0.25">
      <c r="B66" s="3" t="s">
        <v>37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14" x14ac:dyDescent="0.25">
      <c r="B67" s="3" t="s">
        <v>57</v>
      </c>
      <c r="C67" s="8">
        <v>0</v>
      </c>
      <c r="D67" s="8"/>
      <c r="E67" s="8"/>
      <c r="F67" s="8">
        <v>0</v>
      </c>
      <c r="G67" s="8">
        <v>0</v>
      </c>
      <c r="H67" s="8">
        <f t="shared" si="2"/>
        <v>0</v>
      </c>
    </row>
    <row r="68" spans="1:14" x14ac:dyDescent="0.25">
      <c r="B68" s="19" t="s">
        <v>58</v>
      </c>
      <c r="C68" s="15">
        <f>SUM(C56:C67)</f>
        <v>0</v>
      </c>
      <c r="D68" s="15">
        <f t="shared" ref="D68:G68" si="18">SUM(D56:D67)</f>
        <v>0</v>
      </c>
      <c r="E68" s="15">
        <f t="shared" si="18"/>
        <v>0</v>
      </c>
      <c r="F68" s="15">
        <f t="shared" si="18"/>
        <v>0</v>
      </c>
      <c r="G68" s="15">
        <f t="shared" si="18"/>
        <v>0</v>
      </c>
      <c r="H68" s="15">
        <f>SUM(C68:G68)</f>
        <v>0</v>
      </c>
    </row>
    <row r="69" spans="1:14" x14ac:dyDescent="0.25">
      <c r="B69" s="1"/>
      <c r="C69" s="18"/>
      <c r="D69" s="18"/>
      <c r="E69" s="18"/>
      <c r="F69" s="18"/>
      <c r="G69" s="18"/>
      <c r="H69" s="18"/>
      <c r="M69" s="26"/>
    </row>
    <row r="70" spans="1:14" x14ac:dyDescent="0.25">
      <c r="B70" s="19" t="s">
        <v>24</v>
      </c>
      <c r="C70" s="15">
        <f>SUM(C68+C53+C46+C40+C36)</f>
        <v>0</v>
      </c>
      <c r="D70" s="15">
        <f t="shared" ref="D70:G70" si="19">SUM(D68+D53+D46+D40+D36)</f>
        <v>0</v>
      </c>
      <c r="E70" s="15">
        <f t="shared" si="19"/>
        <v>0</v>
      </c>
      <c r="F70" s="15">
        <f t="shared" si="19"/>
        <v>0</v>
      </c>
      <c r="G70" s="15">
        <f t="shared" si="19"/>
        <v>0</v>
      </c>
      <c r="H70" s="15">
        <f>SUM(C70:G70)</f>
        <v>0</v>
      </c>
    </row>
    <row r="71" spans="1:14" x14ac:dyDescent="0.25">
      <c r="B71" s="2"/>
      <c r="C71" s="10"/>
      <c r="D71" s="10"/>
      <c r="E71" s="10"/>
      <c r="F71" s="10"/>
      <c r="G71" s="10"/>
      <c r="H71" s="10"/>
    </row>
    <row r="72" spans="1:14" ht="30" x14ac:dyDescent="0.25">
      <c r="B72" s="20" t="s">
        <v>60</v>
      </c>
      <c r="C72" s="15">
        <f>SUM(C70-C67-C64-C63-C53-C40)</f>
        <v>0</v>
      </c>
      <c r="D72" s="15">
        <f t="shared" ref="D72:G72" si="20">SUM(D70-D67-D64-D63-D53-D40)</f>
        <v>0</v>
      </c>
      <c r="E72" s="15">
        <f t="shared" si="20"/>
        <v>0</v>
      </c>
      <c r="F72" s="15">
        <f t="shared" si="20"/>
        <v>0</v>
      </c>
      <c r="G72" s="15">
        <f t="shared" si="20"/>
        <v>0</v>
      </c>
      <c r="H72" s="15">
        <f>SUM(C72:G72)</f>
        <v>0</v>
      </c>
      <c r="N72" s="25"/>
    </row>
    <row r="73" spans="1:14" x14ac:dyDescent="0.25">
      <c r="B73" s="23"/>
      <c r="C73" s="18"/>
      <c r="D73" s="18"/>
      <c r="E73" s="18"/>
      <c r="F73" s="18"/>
      <c r="G73" s="18"/>
      <c r="H73" s="18"/>
    </row>
    <row r="74" spans="1:14" x14ac:dyDescent="0.25">
      <c r="B74" s="21" t="s">
        <v>62</v>
      </c>
      <c r="C74" s="22">
        <f>SUM(C72*0.56)</f>
        <v>0</v>
      </c>
      <c r="D74" s="22">
        <f t="shared" ref="D74:H74" si="21">SUM(D72*0.56)</f>
        <v>0</v>
      </c>
      <c r="E74" s="22">
        <f t="shared" si="21"/>
        <v>0</v>
      </c>
      <c r="F74" s="22">
        <f t="shared" si="21"/>
        <v>0</v>
      </c>
      <c r="G74" s="22">
        <f t="shared" si="21"/>
        <v>0</v>
      </c>
      <c r="H74" s="22">
        <f t="shared" si="21"/>
        <v>0</v>
      </c>
    </row>
    <row r="75" spans="1:14" x14ac:dyDescent="0.25">
      <c r="C75" s="10"/>
      <c r="D75" s="10"/>
      <c r="E75" s="10"/>
      <c r="F75" s="10"/>
      <c r="G75" s="10"/>
      <c r="H75" s="10"/>
    </row>
    <row r="76" spans="1:14" x14ac:dyDescent="0.25">
      <c r="B76" s="17" t="s">
        <v>61</v>
      </c>
      <c r="C76" s="16">
        <f>SUM(C70+C74)</f>
        <v>0</v>
      </c>
      <c r="D76" s="16">
        <f t="shared" ref="D76:G76" si="22">SUM(D70+D74)</f>
        <v>0</v>
      </c>
      <c r="E76" s="16">
        <f t="shared" si="22"/>
        <v>0</v>
      </c>
      <c r="F76" s="16">
        <f t="shared" si="22"/>
        <v>0</v>
      </c>
      <c r="G76" s="16">
        <f t="shared" si="22"/>
        <v>0</v>
      </c>
      <c r="H76" s="16">
        <f>SUM(C76:G76)</f>
        <v>0</v>
      </c>
      <c r="M76" s="25"/>
    </row>
    <row r="78" spans="1:14" x14ac:dyDescent="0.25">
      <c r="A78" t="s">
        <v>42</v>
      </c>
    </row>
  </sheetData>
  <mergeCells count="8">
    <mergeCell ref="D7:G7"/>
    <mergeCell ref="D8:G8"/>
    <mergeCell ref="A1:B1"/>
    <mergeCell ref="D2:G2"/>
    <mergeCell ref="D3:G3"/>
    <mergeCell ref="D4:G4"/>
    <mergeCell ref="D5:G5"/>
    <mergeCell ref="D6:G6"/>
  </mergeCells>
  <dataValidations disablePrompts="1" count="2">
    <dataValidation operator="greaterThanOrEqual" allowBlank="1" showInputMessage="1" showErrorMessage="1" sqref="C40:H40" xr:uid="{2C60F11E-3248-4A18-999E-469B7841A605}"/>
    <dataValidation type="whole" operator="greaterThanOrEqual" allowBlank="1" showInputMessage="1" showErrorMessage="1" sqref="C39:G39" xr:uid="{F82676F4-FDC8-46D5-951F-EC87AE13EA40}">
      <formula1>5000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07F5-1C6D-4BC7-9B52-6B0D69E2F472}">
  <dimension ref="A1:O78"/>
  <sheetViews>
    <sheetView topLeftCell="A34" zoomScaleNormal="100" workbookViewId="0">
      <selection activeCell="B39" sqref="B39"/>
    </sheetView>
  </sheetViews>
  <sheetFormatPr defaultColWidth="8.85546875" defaultRowHeight="15" x14ac:dyDescent="0.25"/>
  <cols>
    <col min="1" max="1" width="19.28515625" customWidth="1"/>
    <col min="2" max="2" width="61.140625" customWidth="1"/>
    <col min="3" max="3" width="13.28515625" customWidth="1"/>
    <col min="4" max="4" width="14.42578125" customWidth="1"/>
    <col min="5" max="5" width="14.140625" customWidth="1"/>
    <col min="6" max="6" width="11.42578125" customWidth="1"/>
    <col min="7" max="7" width="11.5703125" customWidth="1"/>
    <col min="8" max="8" width="13.7109375" customWidth="1"/>
    <col min="11" max="11" width="17.85546875" customWidth="1"/>
    <col min="13" max="13" width="17" customWidth="1"/>
    <col min="14" max="14" width="11.85546875" bestFit="1" customWidth="1"/>
    <col min="15" max="15" width="11.5703125" bestFit="1" customWidth="1"/>
  </cols>
  <sheetData>
    <row r="1" spans="1:11" ht="21" x14ac:dyDescent="0.35">
      <c r="A1" s="33" t="s">
        <v>45</v>
      </c>
      <c r="B1" s="33"/>
    </row>
    <row r="2" spans="1:11" x14ac:dyDescent="0.25">
      <c r="D2" s="34" t="s">
        <v>65</v>
      </c>
      <c r="E2" s="34"/>
      <c r="F2" s="34"/>
      <c r="G2" s="34"/>
      <c r="H2" s="7"/>
    </row>
    <row r="3" spans="1:11" x14ac:dyDescent="0.25">
      <c r="A3" s="2" t="s">
        <v>0</v>
      </c>
      <c r="B3" s="3"/>
      <c r="D3" s="32" t="s">
        <v>25</v>
      </c>
      <c r="E3" s="32"/>
      <c r="F3" s="32"/>
      <c r="G3" s="32"/>
      <c r="H3" s="4">
        <v>0.21</v>
      </c>
    </row>
    <row r="4" spans="1:11" x14ac:dyDescent="0.25">
      <c r="A4" s="2" t="s">
        <v>1</v>
      </c>
      <c r="B4" s="3"/>
      <c r="D4" s="32" t="s">
        <v>41</v>
      </c>
      <c r="E4" s="32"/>
      <c r="F4" s="32"/>
      <c r="G4" s="32"/>
      <c r="H4" s="4">
        <v>0.35</v>
      </c>
    </row>
    <row r="5" spans="1:11" x14ac:dyDescent="0.25">
      <c r="A5" s="2" t="s">
        <v>2</v>
      </c>
      <c r="B5" s="3"/>
      <c r="D5" s="32" t="s">
        <v>26</v>
      </c>
      <c r="E5" s="32"/>
      <c r="F5" s="32"/>
      <c r="G5" s="32"/>
      <c r="H5" s="4">
        <v>0.35</v>
      </c>
    </row>
    <row r="6" spans="1:11" x14ac:dyDescent="0.25">
      <c r="A6" s="2" t="s">
        <v>35</v>
      </c>
      <c r="B6" s="11"/>
      <c r="D6" s="32" t="s">
        <v>27</v>
      </c>
      <c r="E6" s="32"/>
      <c r="F6" s="32"/>
      <c r="G6" s="32"/>
      <c r="H6" s="4">
        <v>0.35</v>
      </c>
    </row>
    <row r="7" spans="1:11" x14ac:dyDescent="0.25">
      <c r="A7" s="2" t="s">
        <v>36</v>
      </c>
      <c r="B7" s="11"/>
      <c r="D7" s="32" t="s">
        <v>44</v>
      </c>
      <c r="E7" s="32"/>
      <c r="F7" s="32"/>
      <c r="G7" s="32"/>
      <c r="H7" s="4">
        <v>0</v>
      </c>
    </row>
    <row r="8" spans="1:11" x14ac:dyDescent="0.25">
      <c r="A8" s="1"/>
      <c r="B8" s="12"/>
      <c r="D8" s="32" t="s">
        <v>39</v>
      </c>
      <c r="E8" s="32"/>
      <c r="F8" s="32"/>
      <c r="G8" s="32"/>
      <c r="H8" s="4">
        <v>0</v>
      </c>
    </row>
    <row r="9" spans="1:11" x14ac:dyDescent="0.25">
      <c r="K9" s="26"/>
    </row>
    <row r="10" spans="1:11" x14ac:dyDescent="0.25">
      <c r="A10" s="5" t="s">
        <v>43</v>
      </c>
      <c r="B10" s="1" t="s">
        <v>33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21</v>
      </c>
    </row>
    <row r="11" spans="1:11" x14ac:dyDescent="0.25">
      <c r="B11" s="1" t="s">
        <v>40</v>
      </c>
    </row>
    <row r="12" spans="1:11" x14ac:dyDescent="0.25">
      <c r="B12" s="3" t="s">
        <v>3</v>
      </c>
      <c r="C12" s="8">
        <v>0</v>
      </c>
      <c r="D12" s="8">
        <f>SUM(C12*1.03)</f>
        <v>0</v>
      </c>
      <c r="E12" s="8">
        <f>SUM(D12*1.03)</f>
        <v>0</v>
      </c>
      <c r="F12" s="8">
        <f>SUM(E12*1.03)</f>
        <v>0</v>
      </c>
      <c r="G12" s="8">
        <f>SUM(F12*1.03)</f>
        <v>0</v>
      </c>
      <c r="H12" s="8">
        <f>SUM(C12:G12)</f>
        <v>0</v>
      </c>
    </row>
    <row r="13" spans="1:11" x14ac:dyDescent="0.25">
      <c r="B13" s="3" t="s">
        <v>67</v>
      </c>
      <c r="C13" s="8"/>
      <c r="D13" s="8">
        <f t="shared" ref="D13:E17" si="0">SUM(C13*1.03)</f>
        <v>0</v>
      </c>
      <c r="E13" s="8"/>
      <c r="F13" s="8"/>
      <c r="G13" s="8"/>
      <c r="H13" s="8">
        <f t="shared" ref="H13:H15" si="1">SUM(C13:G13)</f>
        <v>0</v>
      </c>
    </row>
    <row r="14" spans="1:11" x14ac:dyDescent="0.25">
      <c r="B14" s="3" t="s">
        <v>66</v>
      </c>
      <c r="C14" s="8"/>
      <c r="D14" s="8">
        <f t="shared" si="0"/>
        <v>0</v>
      </c>
      <c r="E14" s="8"/>
      <c r="F14" s="8"/>
      <c r="G14" s="8"/>
      <c r="H14" s="8">
        <f t="shared" si="1"/>
        <v>0</v>
      </c>
    </row>
    <row r="15" spans="1:11" x14ac:dyDescent="0.25">
      <c r="B15" s="3" t="s">
        <v>68</v>
      </c>
      <c r="C15" s="8"/>
      <c r="D15" s="8">
        <f t="shared" si="0"/>
        <v>0</v>
      </c>
      <c r="E15" s="8"/>
      <c r="F15" s="8"/>
      <c r="G15" s="8"/>
      <c r="H15" s="8">
        <f t="shared" si="1"/>
        <v>0</v>
      </c>
    </row>
    <row r="16" spans="1:11" x14ac:dyDescent="0.25">
      <c r="B16" s="3" t="s">
        <v>66</v>
      </c>
      <c r="C16" s="8"/>
      <c r="D16" s="8">
        <f t="shared" si="0"/>
        <v>0</v>
      </c>
      <c r="E16" s="8"/>
      <c r="F16" s="8"/>
      <c r="G16" s="8"/>
      <c r="H16" s="8">
        <f t="shared" ref="H16:H67" si="2">SUM(C16:G16)</f>
        <v>0</v>
      </c>
    </row>
    <row r="17" spans="2:15" x14ac:dyDescent="0.25">
      <c r="B17" s="3" t="s">
        <v>53</v>
      </c>
      <c r="C17" s="8">
        <v>0</v>
      </c>
      <c r="D17" s="8">
        <f t="shared" si="0"/>
        <v>0</v>
      </c>
      <c r="E17" s="8">
        <f t="shared" si="0"/>
        <v>0</v>
      </c>
      <c r="F17" s="8"/>
      <c r="G17" s="8"/>
      <c r="H17" s="8">
        <f t="shared" si="2"/>
        <v>0</v>
      </c>
    </row>
    <row r="18" spans="2:15" x14ac:dyDescent="0.25">
      <c r="B18" s="13" t="s">
        <v>31</v>
      </c>
      <c r="C18" s="16">
        <f>SUM(C12:C17)</f>
        <v>0</v>
      </c>
      <c r="D18" s="16">
        <f t="shared" ref="D18:H18" si="3">SUM(D12:D17)</f>
        <v>0</v>
      </c>
      <c r="E18" s="16">
        <f t="shared" si="3"/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</row>
    <row r="19" spans="2:15" x14ac:dyDescent="0.25">
      <c r="C19" s="9"/>
      <c r="D19" s="9"/>
      <c r="E19" s="9"/>
      <c r="F19" s="9"/>
      <c r="G19" s="9"/>
      <c r="H19" s="9"/>
    </row>
    <row r="20" spans="2:15" x14ac:dyDescent="0.25">
      <c r="B20" s="1" t="s">
        <v>4</v>
      </c>
      <c r="C20" s="10"/>
      <c r="D20" s="10"/>
      <c r="E20" s="10"/>
      <c r="F20" s="10"/>
      <c r="G20" s="10"/>
      <c r="H20" s="10"/>
    </row>
    <row r="21" spans="2:15" x14ac:dyDescent="0.25">
      <c r="B21" s="3" t="s">
        <v>63</v>
      </c>
      <c r="C21" s="8"/>
      <c r="D21" s="8">
        <f>SUM(C21*1.03)</f>
        <v>0</v>
      </c>
      <c r="E21" s="8">
        <f t="shared" ref="E21:G21" si="4">SUM(D21*1.03)</f>
        <v>0</v>
      </c>
      <c r="F21" s="8">
        <f t="shared" si="4"/>
        <v>0</v>
      </c>
      <c r="G21" s="8">
        <f t="shared" si="4"/>
        <v>0</v>
      </c>
      <c r="H21" s="8">
        <f>SUM(C21:G21)</f>
        <v>0</v>
      </c>
    </row>
    <row r="22" spans="2:15" x14ac:dyDescent="0.25">
      <c r="B22" s="3" t="s">
        <v>32</v>
      </c>
      <c r="C22" s="8">
        <v>0</v>
      </c>
      <c r="D22" s="8"/>
      <c r="E22" s="8">
        <v>0</v>
      </c>
      <c r="F22" s="8"/>
      <c r="G22" s="8"/>
      <c r="H22" s="8">
        <f t="shared" si="2"/>
        <v>0</v>
      </c>
    </row>
    <row r="23" spans="2:15" x14ac:dyDescent="0.25">
      <c r="B23" s="3" t="s">
        <v>6</v>
      </c>
      <c r="C23" s="8">
        <v>0</v>
      </c>
      <c r="D23" s="8">
        <v>0</v>
      </c>
      <c r="E23" s="8">
        <v>0</v>
      </c>
      <c r="F23" s="8"/>
      <c r="G23" s="8"/>
      <c r="H23" s="8">
        <f t="shared" si="2"/>
        <v>0</v>
      </c>
    </row>
    <row r="24" spans="2:15" x14ac:dyDescent="0.25">
      <c r="B24" s="3" t="s">
        <v>28</v>
      </c>
      <c r="C24" s="8"/>
      <c r="D24" s="8"/>
      <c r="E24" s="8"/>
      <c r="F24" s="8"/>
      <c r="G24" s="8"/>
      <c r="H24" s="8">
        <f t="shared" si="2"/>
        <v>0</v>
      </c>
    </row>
    <row r="25" spans="2:15" x14ac:dyDescent="0.25">
      <c r="B25" s="3" t="s">
        <v>54</v>
      </c>
      <c r="C25" s="8"/>
      <c r="D25" s="8"/>
      <c r="E25" s="8"/>
      <c r="F25" s="8"/>
      <c r="G25" s="8"/>
      <c r="H25" s="8">
        <f t="shared" si="2"/>
        <v>0</v>
      </c>
    </row>
    <row r="26" spans="2:15" x14ac:dyDescent="0.25">
      <c r="B26" s="13" t="s">
        <v>30</v>
      </c>
      <c r="C26" s="16">
        <f>SUM(C21:C25)</f>
        <v>0</v>
      </c>
      <c r="D26" s="16">
        <f t="shared" ref="D26:H26" si="5">SUM(D21:D25)</f>
        <v>0</v>
      </c>
      <c r="E26" s="16">
        <f t="shared" si="5"/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</row>
    <row r="27" spans="2:15" x14ac:dyDescent="0.25">
      <c r="C27" s="9"/>
      <c r="D27" s="9"/>
      <c r="E27" s="9"/>
      <c r="F27" s="9"/>
      <c r="G27" s="9"/>
      <c r="H27" s="9"/>
      <c r="M27" s="26"/>
      <c r="O27" s="24"/>
    </row>
    <row r="28" spans="2:15" x14ac:dyDescent="0.25">
      <c r="B28" s="1" t="s">
        <v>5</v>
      </c>
      <c r="C28" s="10"/>
      <c r="D28" s="10"/>
      <c r="E28" s="10"/>
      <c r="F28" s="10"/>
      <c r="G28" s="10"/>
      <c r="H28" s="10"/>
      <c r="N28" s="24"/>
    </row>
    <row r="29" spans="2:15" x14ac:dyDescent="0.25">
      <c r="B29" s="3" t="s">
        <v>46</v>
      </c>
      <c r="C29" s="8">
        <f>SUM(C12+C14+C16)*$H$3</f>
        <v>0</v>
      </c>
      <c r="D29" s="8">
        <f t="shared" ref="D29:G29" si="6">SUM(D12+D14+D16)*$H$3</f>
        <v>0</v>
      </c>
      <c r="E29" s="8">
        <f>SUM(E12+E14+E16)*$H$3</f>
        <v>0</v>
      </c>
      <c r="F29" s="8">
        <f>SUM(F12+F14+F16)*$H$3</f>
        <v>0</v>
      </c>
      <c r="G29" s="8">
        <f t="shared" si="6"/>
        <v>0</v>
      </c>
      <c r="H29" s="8">
        <f t="shared" si="2"/>
        <v>0</v>
      </c>
    </row>
    <row r="30" spans="2:15" x14ac:dyDescent="0.25">
      <c r="B30" s="3" t="s">
        <v>47</v>
      </c>
      <c r="C30" s="8">
        <f>SUM(C13+C15+C17)*$H$4</f>
        <v>0</v>
      </c>
      <c r="D30" s="8">
        <f t="shared" ref="D30:G30" si="7">SUM(D13+D15+D17)*$H$4</f>
        <v>0</v>
      </c>
      <c r="E30" s="8">
        <f t="shared" si="7"/>
        <v>0</v>
      </c>
      <c r="F30" s="8">
        <f t="shared" si="7"/>
        <v>0</v>
      </c>
      <c r="G30" s="8">
        <f t="shared" si="7"/>
        <v>0</v>
      </c>
      <c r="H30" s="8">
        <f>SUM(C30:G30)</f>
        <v>0</v>
      </c>
    </row>
    <row r="31" spans="2:15" x14ac:dyDescent="0.25">
      <c r="B31" s="3" t="s">
        <v>48</v>
      </c>
      <c r="C31" s="8">
        <f>SUM(C21*$H$4)</f>
        <v>0</v>
      </c>
      <c r="D31" s="8">
        <f t="shared" ref="D31:G31" si="8">SUM(D21*$H$4)</f>
        <v>0</v>
      </c>
      <c r="E31" s="8">
        <f t="shared" si="8"/>
        <v>0</v>
      </c>
      <c r="F31" s="8">
        <f t="shared" si="8"/>
        <v>0</v>
      </c>
      <c r="G31" s="8">
        <f t="shared" si="8"/>
        <v>0</v>
      </c>
      <c r="H31" s="8">
        <f>SUM(C31:G31)</f>
        <v>0</v>
      </c>
      <c r="M31" s="25"/>
    </row>
    <row r="32" spans="2:15" x14ac:dyDescent="0.25">
      <c r="B32" s="3" t="s">
        <v>49</v>
      </c>
      <c r="C32" s="8">
        <f>SUM(C22*$H$5)</f>
        <v>0</v>
      </c>
      <c r="D32" s="8">
        <f t="shared" ref="D32:G32" si="9">SUM(D22*$H$5)</f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2"/>
        <v>0</v>
      </c>
    </row>
    <row r="33" spans="2:8" x14ac:dyDescent="0.25">
      <c r="B33" s="3" t="s">
        <v>50</v>
      </c>
      <c r="C33" s="8">
        <f>SUM(C24*$H$8)</f>
        <v>0</v>
      </c>
      <c r="D33" s="8">
        <f t="shared" ref="D33:G33" si="10">SUM(D24*$H$8)</f>
        <v>0</v>
      </c>
      <c r="E33" s="8">
        <f t="shared" si="10"/>
        <v>0</v>
      </c>
      <c r="F33" s="8">
        <f t="shared" si="10"/>
        <v>0</v>
      </c>
      <c r="G33" s="8">
        <f t="shared" si="10"/>
        <v>0</v>
      </c>
      <c r="H33" s="8">
        <f t="shared" si="2"/>
        <v>0</v>
      </c>
    </row>
    <row r="34" spans="2:8" x14ac:dyDescent="0.25">
      <c r="B34" s="3" t="s">
        <v>51</v>
      </c>
      <c r="C34" s="8">
        <f>SUM(C25*$H$7)</f>
        <v>0</v>
      </c>
      <c r="D34" s="8">
        <f t="shared" ref="D34:G34" si="11">SUM(D25*$H$7)</f>
        <v>0</v>
      </c>
      <c r="E34" s="8">
        <f t="shared" si="11"/>
        <v>0</v>
      </c>
      <c r="F34" s="8">
        <f t="shared" si="11"/>
        <v>0</v>
      </c>
      <c r="G34" s="8">
        <f t="shared" si="11"/>
        <v>0</v>
      </c>
      <c r="H34" s="8">
        <f t="shared" si="2"/>
        <v>0</v>
      </c>
    </row>
    <row r="35" spans="2:8" x14ac:dyDescent="0.25">
      <c r="B35" s="13" t="s">
        <v>29</v>
      </c>
      <c r="C35" s="16">
        <f>SUM(C29:C34)</f>
        <v>0</v>
      </c>
      <c r="D35" s="16">
        <f t="shared" ref="D35:G35" si="12">SUM(D29:D34)</f>
        <v>0</v>
      </c>
      <c r="E35" s="16">
        <f t="shared" si="12"/>
        <v>0</v>
      </c>
      <c r="F35" s="16">
        <f t="shared" si="12"/>
        <v>0</v>
      </c>
      <c r="G35" s="16">
        <f t="shared" si="12"/>
        <v>0</v>
      </c>
      <c r="H35" s="16">
        <f>SUM(C35:G35)</f>
        <v>0</v>
      </c>
    </row>
    <row r="36" spans="2:8" x14ac:dyDescent="0.25">
      <c r="B36" s="14" t="s">
        <v>23</v>
      </c>
      <c r="C36" s="15">
        <f>C18+C26+C35</f>
        <v>0</v>
      </c>
      <c r="D36" s="15">
        <f>D18+D26+D35</f>
        <v>0</v>
      </c>
      <c r="E36" s="15">
        <f>E18+E26+E35</f>
        <v>0</v>
      </c>
      <c r="F36" s="15">
        <f>F18+F26+F35</f>
        <v>0</v>
      </c>
      <c r="G36" s="15">
        <f>G18+G26+G35</f>
        <v>0</v>
      </c>
      <c r="H36" s="15">
        <f>SUM(C36:G36)</f>
        <v>0</v>
      </c>
    </row>
    <row r="37" spans="2:8" x14ac:dyDescent="0.25">
      <c r="C37" s="10"/>
      <c r="D37" s="10"/>
      <c r="E37" s="10"/>
      <c r="F37" s="10"/>
      <c r="G37" s="10"/>
      <c r="H37" s="10"/>
    </row>
    <row r="38" spans="2:8" x14ac:dyDescent="0.25">
      <c r="B38" s="1" t="s">
        <v>7</v>
      </c>
      <c r="C38" s="10"/>
      <c r="D38" s="10"/>
      <c r="E38" s="10"/>
      <c r="F38" s="10"/>
      <c r="G38" s="10"/>
      <c r="H38" s="10"/>
    </row>
    <row r="39" spans="2:8" x14ac:dyDescent="0.25">
      <c r="B39" s="3" t="s">
        <v>72</v>
      </c>
      <c r="C39" s="8"/>
      <c r="D39" s="8"/>
      <c r="E39" s="8"/>
      <c r="F39" s="8"/>
      <c r="G39" s="8"/>
      <c r="H39" s="8">
        <f t="shared" si="2"/>
        <v>0</v>
      </c>
    </row>
    <row r="40" spans="2:8" x14ac:dyDescent="0.25">
      <c r="B40" s="14" t="s">
        <v>59</v>
      </c>
      <c r="C40" s="15">
        <f>C39</f>
        <v>0</v>
      </c>
      <c r="D40" s="15">
        <f t="shared" ref="D40:H40" si="13">D39</f>
        <v>0</v>
      </c>
      <c r="E40" s="15">
        <f t="shared" si="13"/>
        <v>0</v>
      </c>
      <c r="F40" s="15">
        <f t="shared" si="13"/>
        <v>0</v>
      </c>
      <c r="G40" s="15">
        <f t="shared" si="13"/>
        <v>0</v>
      </c>
      <c r="H40" s="15">
        <f t="shared" si="13"/>
        <v>0</v>
      </c>
    </row>
    <row r="41" spans="2:8" x14ac:dyDescent="0.25">
      <c r="C41" s="10"/>
      <c r="D41" s="10"/>
      <c r="E41" s="10"/>
      <c r="F41" s="10"/>
      <c r="G41" s="10"/>
      <c r="H41" s="10"/>
    </row>
    <row r="42" spans="2:8" x14ac:dyDescent="0.25">
      <c r="B42" s="1" t="s">
        <v>8</v>
      </c>
      <c r="C42" s="10"/>
      <c r="D42" s="10"/>
      <c r="E42" s="10"/>
      <c r="F42" s="10"/>
      <c r="G42" s="10"/>
      <c r="H42" s="10"/>
    </row>
    <row r="43" spans="2:8" x14ac:dyDescent="0.25">
      <c r="B43" s="3" t="s">
        <v>10</v>
      </c>
      <c r="C43" s="8"/>
      <c r="D43" s="8"/>
      <c r="E43" s="8"/>
      <c r="F43" s="8"/>
      <c r="G43" s="8"/>
      <c r="H43" s="8">
        <f t="shared" si="2"/>
        <v>0</v>
      </c>
    </row>
    <row r="44" spans="2:8" x14ac:dyDescent="0.25">
      <c r="B44" s="3" t="s">
        <v>11</v>
      </c>
      <c r="C44" s="8"/>
      <c r="D44" s="8"/>
      <c r="E44" s="8"/>
      <c r="F44" s="8">
        <v>0</v>
      </c>
      <c r="G44" s="8">
        <v>0</v>
      </c>
      <c r="H44" s="8">
        <f t="shared" si="2"/>
        <v>0</v>
      </c>
    </row>
    <row r="45" spans="2:8" x14ac:dyDescent="0.25">
      <c r="B45" s="3" t="s">
        <v>9</v>
      </c>
      <c r="C45" s="8"/>
      <c r="D45" s="8"/>
      <c r="E45" s="8"/>
      <c r="F45" s="8">
        <v>0</v>
      </c>
      <c r="G45" s="8">
        <v>0</v>
      </c>
      <c r="H45" s="8">
        <f t="shared" si="2"/>
        <v>0</v>
      </c>
    </row>
    <row r="46" spans="2:8" x14ac:dyDescent="0.25">
      <c r="B46" s="14" t="s">
        <v>55</v>
      </c>
      <c r="C46" s="15">
        <f>SUM(C43:C45)</f>
        <v>0</v>
      </c>
      <c r="D46" s="15">
        <f t="shared" ref="D46:H46" si="14">SUM(D43:D45)</f>
        <v>0</v>
      </c>
      <c r="E46" s="15">
        <f t="shared" si="14"/>
        <v>0</v>
      </c>
      <c r="F46" s="15">
        <f t="shared" si="14"/>
        <v>0</v>
      </c>
      <c r="G46" s="15">
        <f t="shared" si="14"/>
        <v>0</v>
      </c>
      <c r="H46" s="15">
        <f t="shared" si="14"/>
        <v>0</v>
      </c>
    </row>
    <row r="47" spans="2:8" x14ac:dyDescent="0.25">
      <c r="C47" s="18"/>
      <c r="D47" s="18"/>
      <c r="E47" s="18"/>
      <c r="F47" s="18"/>
      <c r="G47" s="18"/>
      <c r="H47" s="18"/>
    </row>
    <row r="48" spans="2:8" x14ac:dyDescent="0.25">
      <c r="B48" s="1" t="s">
        <v>52</v>
      </c>
      <c r="C48" s="10"/>
      <c r="D48" s="10"/>
      <c r="E48" s="10"/>
      <c r="F48" s="10"/>
      <c r="G48" s="10"/>
      <c r="H48" s="10"/>
    </row>
    <row r="49" spans="1:13" x14ac:dyDescent="0.25">
      <c r="B49" s="3" t="s">
        <v>34</v>
      </c>
      <c r="C49" s="8"/>
      <c r="D49" s="8"/>
      <c r="E49" s="8"/>
      <c r="F49" s="8">
        <v>0</v>
      </c>
      <c r="G49" s="8">
        <v>0</v>
      </c>
      <c r="H49" s="8">
        <f>SUM(C49:G49)</f>
        <v>0</v>
      </c>
    </row>
    <row r="50" spans="1:13" x14ac:dyDescent="0.25">
      <c r="B50" s="3" t="s">
        <v>8</v>
      </c>
      <c r="C50" s="8"/>
      <c r="D50" s="8"/>
      <c r="E50" s="8"/>
      <c r="F50" s="8">
        <v>0</v>
      </c>
      <c r="G50" s="8">
        <v>0</v>
      </c>
      <c r="H50" s="8">
        <f t="shared" ref="H50:H52" si="15">SUM(C50:G50)</f>
        <v>0</v>
      </c>
    </row>
    <row r="51" spans="1:13" x14ac:dyDescent="0.25">
      <c r="B51" s="3" t="s">
        <v>38</v>
      </c>
      <c r="C51" s="8"/>
      <c r="D51" s="8"/>
      <c r="E51" s="8"/>
      <c r="F51" s="8">
        <v>0</v>
      </c>
      <c r="G51" s="8">
        <v>0</v>
      </c>
      <c r="H51" s="8">
        <f t="shared" si="15"/>
        <v>0</v>
      </c>
    </row>
    <row r="52" spans="1:13" x14ac:dyDescent="0.25">
      <c r="B52" s="3" t="s">
        <v>22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5"/>
        <v>0</v>
      </c>
    </row>
    <row r="53" spans="1:13" x14ac:dyDescent="0.25">
      <c r="B53" s="14" t="s">
        <v>56</v>
      </c>
      <c r="C53" s="15">
        <f>SUM(C49:C52)</f>
        <v>0</v>
      </c>
      <c r="D53" s="15">
        <f t="shared" ref="D53:G53" si="16">SUM(D49:D52)</f>
        <v>0</v>
      </c>
      <c r="E53" s="15">
        <f t="shared" si="16"/>
        <v>0</v>
      </c>
      <c r="F53" s="15">
        <f t="shared" si="16"/>
        <v>0</v>
      </c>
      <c r="G53" s="15">
        <f t="shared" si="16"/>
        <v>0</v>
      </c>
      <c r="H53" s="15">
        <f>SUM(C53:G53)</f>
        <v>0</v>
      </c>
    </row>
    <row r="54" spans="1:13" x14ac:dyDescent="0.25">
      <c r="C54" s="18"/>
      <c r="D54" s="18"/>
      <c r="E54" s="18"/>
      <c r="F54" s="18"/>
      <c r="G54" s="18"/>
      <c r="H54" s="18"/>
    </row>
    <row r="55" spans="1:13" x14ac:dyDescent="0.25">
      <c r="B55" s="1" t="s">
        <v>13</v>
      </c>
      <c r="C55" s="10"/>
      <c r="D55" s="10"/>
      <c r="E55" s="10"/>
      <c r="F55" s="10"/>
      <c r="G55" s="10"/>
      <c r="H55" s="10"/>
    </row>
    <row r="56" spans="1:13" x14ac:dyDescent="0.25">
      <c r="B56" s="3" t="s">
        <v>14</v>
      </c>
      <c r="C56" s="8"/>
      <c r="D56" s="8"/>
      <c r="E56" s="8"/>
      <c r="F56" s="8"/>
      <c r="G56" s="8"/>
      <c r="H56" s="8">
        <f t="shared" si="2"/>
        <v>0</v>
      </c>
    </row>
    <row r="57" spans="1:13" x14ac:dyDescent="0.25">
      <c r="B57" s="3" t="s">
        <v>15</v>
      </c>
      <c r="C57" s="8"/>
      <c r="D57" s="8"/>
      <c r="E57" s="8"/>
      <c r="F57" s="8">
        <v>0</v>
      </c>
      <c r="G57" s="8">
        <v>0</v>
      </c>
      <c r="H57" s="8">
        <f t="shared" si="2"/>
        <v>0</v>
      </c>
      <c r="M57" s="24">
        <f>E43+E44</f>
        <v>0</v>
      </c>
    </row>
    <row r="58" spans="1:13" x14ac:dyDescent="0.25">
      <c r="B58" s="3" t="s">
        <v>12</v>
      </c>
      <c r="C58" s="8"/>
      <c r="D58" s="8"/>
      <c r="E58" s="8"/>
      <c r="F58" s="8">
        <v>0</v>
      </c>
      <c r="G58" s="8">
        <v>0</v>
      </c>
      <c r="H58" s="8">
        <f>SUM(C58:G58)</f>
        <v>0</v>
      </c>
    </row>
    <row r="59" spans="1:13" x14ac:dyDescent="0.25">
      <c r="A59" s="6"/>
      <c r="B59" s="3" t="s">
        <v>64</v>
      </c>
      <c r="C59" s="8"/>
      <c r="D59" s="8"/>
      <c r="E59" s="8"/>
      <c r="F59" s="8"/>
      <c r="G59" s="8"/>
      <c r="H59" s="8">
        <f t="shared" si="2"/>
        <v>0</v>
      </c>
    </row>
    <row r="60" spans="1:13" x14ac:dyDescent="0.25">
      <c r="A60" s="6"/>
      <c r="B60" s="3" t="s">
        <v>69</v>
      </c>
      <c r="C60" s="8"/>
      <c r="D60" s="8"/>
      <c r="E60" s="8"/>
      <c r="F60" s="8"/>
      <c r="G60" s="8"/>
      <c r="H60" s="8"/>
    </row>
    <row r="61" spans="1:13" x14ac:dyDescent="0.25">
      <c r="A61" s="6"/>
      <c r="B61" s="3" t="s">
        <v>69</v>
      </c>
      <c r="C61" s="8"/>
      <c r="D61" s="8"/>
      <c r="E61" s="8"/>
      <c r="F61" s="8"/>
      <c r="G61" s="8"/>
      <c r="H61" s="8"/>
    </row>
    <row r="62" spans="1:13" x14ac:dyDescent="0.25">
      <c r="A62" s="6"/>
      <c r="B62" s="3" t="s">
        <v>69</v>
      </c>
      <c r="C62" s="8"/>
      <c r="D62" s="8"/>
      <c r="E62" s="8">
        <v>0</v>
      </c>
      <c r="F62" s="8">
        <v>0</v>
      </c>
      <c r="G62" s="8">
        <v>0</v>
      </c>
      <c r="H62" s="8">
        <f t="shared" si="2"/>
        <v>0</v>
      </c>
    </row>
    <row r="63" spans="1:13" x14ac:dyDescent="0.25">
      <c r="A63" s="6"/>
      <c r="B63" s="3" t="s">
        <v>71</v>
      </c>
      <c r="C63" s="8"/>
      <c r="D63" s="8"/>
      <c r="E63" s="8">
        <v>0</v>
      </c>
      <c r="F63" s="8">
        <v>0</v>
      </c>
      <c r="G63" s="8">
        <v>0</v>
      </c>
      <c r="H63" s="8">
        <f t="shared" ref="H63:H64" si="17">SUM(C63:G63)</f>
        <v>0</v>
      </c>
    </row>
    <row r="64" spans="1:13" x14ac:dyDescent="0.25">
      <c r="A64" s="6"/>
      <c r="B64" s="3" t="s">
        <v>71</v>
      </c>
      <c r="C64" s="8"/>
      <c r="D64" s="8"/>
      <c r="E64" s="8">
        <v>0</v>
      </c>
      <c r="F64" s="8">
        <v>0</v>
      </c>
      <c r="G64" s="8">
        <v>0</v>
      </c>
      <c r="H64" s="8">
        <f t="shared" si="17"/>
        <v>0</v>
      </c>
    </row>
    <row r="65" spans="1:14" x14ac:dyDescent="0.25">
      <c r="A65" s="6"/>
      <c r="B65" s="3" t="s">
        <v>71</v>
      </c>
      <c r="C65" s="8"/>
      <c r="D65" s="8"/>
      <c r="E65" s="8">
        <v>0</v>
      </c>
      <c r="F65" s="8">
        <v>0</v>
      </c>
      <c r="G65" s="8">
        <v>0</v>
      </c>
      <c r="H65" s="8"/>
    </row>
    <row r="66" spans="1:14" x14ac:dyDescent="0.25">
      <c r="B66" s="3" t="s">
        <v>37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14" x14ac:dyDescent="0.25">
      <c r="B67" s="3" t="s">
        <v>57</v>
      </c>
      <c r="C67" s="8">
        <v>0</v>
      </c>
      <c r="D67" s="8"/>
      <c r="E67" s="8"/>
      <c r="F67" s="8">
        <v>0</v>
      </c>
      <c r="G67" s="8">
        <v>0</v>
      </c>
      <c r="H67" s="8">
        <f t="shared" si="2"/>
        <v>0</v>
      </c>
    </row>
    <row r="68" spans="1:14" x14ac:dyDescent="0.25">
      <c r="B68" s="19" t="s">
        <v>58</v>
      </c>
      <c r="C68" s="15">
        <f>SUM(C56:C67)</f>
        <v>0</v>
      </c>
      <c r="D68" s="15">
        <f t="shared" ref="D68:G68" si="18">SUM(D56:D67)</f>
        <v>0</v>
      </c>
      <c r="E68" s="15">
        <f t="shared" si="18"/>
        <v>0</v>
      </c>
      <c r="F68" s="15">
        <f t="shared" si="18"/>
        <v>0</v>
      </c>
      <c r="G68" s="15">
        <f t="shared" si="18"/>
        <v>0</v>
      </c>
      <c r="H68" s="15">
        <f>SUM(C68:G68)</f>
        <v>0</v>
      </c>
    </row>
    <row r="69" spans="1:14" x14ac:dyDescent="0.25">
      <c r="B69" s="1"/>
      <c r="C69" s="18"/>
      <c r="D69" s="18"/>
      <c r="E69" s="18"/>
      <c r="F69" s="18"/>
      <c r="G69" s="18"/>
      <c r="H69" s="18"/>
      <c r="M69" s="26"/>
    </row>
    <row r="70" spans="1:14" x14ac:dyDescent="0.25">
      <c r="B70" s="19" t="s">
        <v>24</v>
      </c>
      <c r="C70" s="15">
        <f>SUM(C68+C53+C46+C40+C36)</f>
        <v>0</v>
      </c>
      <c r="D70" s="15">
        <f t="shared" ref="D70:G70" si="19">SUM(D68+D53+D46+D40+D36)</f>
        <v>0</v>
      </c>
      <c r="E70" s="15">
        <f t="shared" si="19"/>
        <v>0</v>
      </c>
      <c r="F70" s="15">
        <f t="shared" si="19"/>
        <v>0</v>
      </c>
      <c r="G70" s="15">
        <f t="shared" si="19"/>
        <v>0</v>
      </c>
      <c r="H70" s="15">
        <f>SUM(C70:G70)</f>
        <v>0</v>
      </c>
    </row>
    <row r="71" spans="1:14" x14ac:dyDescent="0.25">
      <c r="B71" s="2"/>
      <c r="C71" s="10"/>
      <c r="D71" s="10"/>
      <c r="E71" s="10"/>
      <c r="F71" s="10"/>
      <c r="G71" s="10"/>
      <c r="H71" s="10"/>
    </row>
    <row r="72" spans="1:14" ht="30" x14ac:dyDescent="0.25">
      <c r="B72" s="20" t="s">
        <v>60</v>
      </c>
      <c r="C72" s="15">
        <f>SUM(C70-C67-C64-C63-C53-C40)</f>
        <v>0</v>
      </c>
      <c r="D72" s="15">
        <f t="shared" ref="D72:G72" si="20">SUM(D70-D67-D64-D63-D53-D40)</f>
        <v>0</v>
      </c>
      <c r="E72" s="15">
        <f t="shared" si="20"/>
        <v>0</v>
      </c>
      <c r="F72" s="15">
        <f t="shared" si="20"/>
        <v>0</v>
      </c>
      <c r="G72" s="15">
        <f t="shared" si="20"/>
        <v>0</v>
      </c>
      <c r="H72" s="15">
        <f>SUM(C72:G72)</f>
        <v>0</v>
      </c>
      <c r="N72" s="25"/>
    </row>
    <row r="73" spans="1:14" x14ac:dyDescent="0.25">
      <c r="B73" s="23"/>
      <c r="C73" s="18"/>
      <c r="D73" s="18"/>
      <c r="E73" s="18"/>
      <c r="F73" s="18"/>
      <c r="G73" s="18"/>
      <c r="H73" s="18"/>
    </row>
    <row r="74" spans="1:14" x14ac:dyDescent="0.25">
      <c r="B74" s="21" t="s">
        <v>62</v>
      </c>
      <c r="C74" s="22">
        <f>SUM(C72*0.4)</f>
        <v>0</v>
      </c>
      <c r="D74" s="22">
        <f t="shared" ref="D74:H74" si="21">SUM(D72*0.4)</f>
        <v>0</v>
      </c>
      <c r="E74" s="22">
        <f t="shared" si="21"/>
        <v>0</v>
      </c>
      <c r="F74" s="22">
        <f t="shared" si="21"/>
        <v>0</v>
      </c>
      <c r="G74" s="22">
        <f t="shared" si="21"/>
        <v>0</v>
      </c>
      <c r="H74" s="22">
        <f t="shared" si="21"/>
        <v>0</v>
      </c>
    </row>
    <row r="75" spans="1:14" x14ac:dyDescent="0.25">
      <c r="C75" s="10"/>
      <c r="D75" s="10"/>
      <c r="E75" s="10"/>
      <c r="F75" s="10"/>
      <c r="G75" s="10"/>
      <c r="H75" s="10"/>
    </row>
    <row r="76" spans="1:14" x14ac:dyDescent="0.25">
      <c r="B76" s="17" t="s">
        <v>61</v>
      </c>
      <c r="C76" s="16">
        <f>SUM(C70+C74)</f>
        <v>0</v>
      </c>
      <c r="D76" s="16">
        <f t="shared" ref="D76:G76" si="22">SUM(D70+D74)</f>
        <v>0</v>
      </c>
      <c r="E76" s="16">
        <f t="shared" si="22"/>
        <v>0</v>
      </c>
      <c r="F76" s="16">
        <f t="shared" si="22"/>
        <v>0</v>
      </c>
      <c r="G76" s="16">
        <f t="shared" si="22"/>
        <v>0</v>
      </c>
      <c r="H76" s="16">
        <f>SUM(C76:G76)</f>
        <v>0</v>
      </c>
      <c r="M76" s="25"/>
    </row>
    <row r="78" spans="1:14" x14ac:dyDescent="0.25">
      <c r="A78" t="s">
        <v>42</v>
      </c>
    </row>
  </sheetData>
  <mergeCells count="8">
    <mergeCell ref="D7:G7"/>
    <mergeCell ref="D8:G8"/>
    <mergeCell ref="A1:B1"/>
    <mergeCell ref="D2:G2"/>
    <mergeCell ref="D3:G3"/>
    <mergeCell ref="D4:G4"/>
    <mergeCell ref="D5:G5"/>
    <mergeCell ref="D6:G6"/>
  </mergeCells>
  <dataValidations count="2">
    <dataValidation type="whole" operator="greaterThanOrEqual" allowBlank="1" showInputMessage="1" showErrorMessage="1" sqref="C39:G39" xr:uid="{16723A8C-ECDB-4321-AC6D-EC26BC85B364}">
      <formula1>5000</formula1>
    </dataValidation>
    <dataValidation operator="greaterThanOrEqual" allowBlank="1" showInputMessage="1" showErrorMessage="1" sqref="C40:H40" xr:uid="{A3476F8A-4D99-4716-A653-250FC42DA7DA}"/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48F6-2EA7-469B-8E76-504F6D4A9B1B}">
  <dimension ref="A1:O78"/>
  <sheetViews>
    <sheetView topLeftCell="A49" zoomScaleNormal="100" workbookViewId="0">
      <selection activeCell="L59" sqref="L59"/>
    </sheetView>
  </sheetViews>
  <sheetFormatPr defaultColWidth="8.85546875" defaultRowHeight="15" x14ac:dyDescent="0.25"/>
  <cols>
    <col min="1" max="1" width="19.28515625" customWidth="1"/>
    <col min="2" max="2" width="61.140625" customWidth="1"/>
    <col min="3" max="3" width="13.28515625" customWidth="1"/>
    <col min="4" max="4" width="14.42578125" customWidth="1"/>
    <col min="5" max="5" width="14.140625" customWidth="1"/>
    <col min="6" max="6" width="11.42578125" customWidth="1"/>
    <col min="7" max="7" width="11.5703125" customWidth="1"/>
    <col min="8" max="8" width="13.7109375" customWidth="1"/>
    <col min="11" max="11" width="17.85546875" customWidth="1"/>
    <col min="13" max="13" width="17" customWidth="1"/>
    <col min="14" max="14" width="11.85546875" bestFit="1" customWidth="1"/>
    <col min="15" max="15" width="11.5703125" bestFit="1" customWidth="1"/>
  </cols>
  <sheetData>
    <row r="1" spans="1:11" ht="21" x14ac:dyDescent="0.35">
      <c r="A1" s="33" t="s">
        <v>45</v>
      </c>
      <c r="B1" s="33"/>
    </row>
    <row r="2" spans="1:11" x14ac:dyDescent="0.25">
      <c r="D2" s="34" t="s">
        <v>65</v>
      </c>
      <c r="E2" s="34"/>
      <c r="F2" s="34"/>
      <c r="G2" s="34"/>
      <c r="H2" s="7"/>
    </row>
    <row r="3" spans="1:11" x14ac:dyDescent="0.25">
      <c r="A3" s="2" t="s">
        <v>0</v>
      </c>
      <c r="B3" s="3"/>
      <c r="D3" s="32" t="s">
        <v>25</v>
      </c>
      <c r="E3" s="32"/>
      <c r="F3" s="32"/>
      <c r="G3" s="32"/>
      <c r="H3" s="4">
        <v>0.21</v>
      </c>
    </row>
    <row r="4" spans="1:11" x14ac:dyDescent="0.25">
      <c r="A4" s="2" t="s">
        <v>1</v>
      </c>
      <c r="B4" s="3"/>
      <c r="D4" s="32" t="s">
        <v>41</v>
      </c>
      <c r="E4" s="32"/>
      <c r="F4" s="32"/>
      <c r="G4" s="32"/>
      <c r="H4" s="4">
        <v>0.35</v>
      </c>
    </row>
    <row r="5" spans="1:11" x14ac:dyDescent="0.25">
      <c r="A5" s="2" t="s">
        <v>2</v>
      </c>
      <c r="B5" s="3"/>
      <c r="D5" s="32" t="s">
        <v>26</v>
      </c>
      <c r="E5" s="32"/>
      <c r="F5" s="32"/>
      <c r="G5" s="32"/>
      <c r="H5" s="4">
        <v>0.35</v>
      </c>
    </row>
    <row r="6" spans="1:11" x14ac:dyDescent="0.25">
      <c r="A6" s="2" t="s">
        <v>35</v>
      </c>
      <c r="B6" s="11"/>
      <c r="D6" s="32" t="s">
        <v>27</v>
      </c>
      <c r="E6" s="32"/>
      <c r="F6" s="32"/>
      <c r="G6" s="32"/>
      <c r="H6" s="4">
        <v>0.35</v>
      </c>
    </row>
    <row r="7" spans="1:11" x14ac:dyDescent="0.25">
      <c r="A7" s="2" t="s">
        <v>36</v>
      </c>
      <c r="B7" s="11"/>
      <c r="D7" s="32" t="s">
        <v>44</v>
      </c>
      <c r="E7" s="32"/>
      <c r="F7" s="32"/>
      <c r="G7" s="32"/>
      <c r="H7" s="4">
        <v>0</v>
      </c>
    </row>
    <row r="8" spans="1:11" x14ac:dyDescent="0.25">
      <c r="A8" s="1"/>
      <c r="B8" s="12"/>
      <c r="D8" s="32" t="s">
        <v>39</v>
      </c>
      <c r="E8" s="32"/>
      <c r="F8" s="32"/>
      <c r="G8" s="32"/>
      <c r="H8" s="4">
        <v>0</v>
      </c>
    </row>
    <row r="9" spans="1:11" x14ac:dyDescent="0.25">
      <c r="K9" s="26"/>
    </row>
    <row r="10" spans="1:11" x14ac:dyDescent="0.25">
      <c r="A10" s="5" t="s">
        <v>43</v>
      </c>
      <c r="B10" s="1" t="s">
        <v>33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1" t="s">
        <v>21</v>
      </c>
    </row>
    <row r="11" spans="1:11" x14ac:dyDescent="0.25">
      <c r="B11" s="1" t="s">
        <v>40</v>
      </c>
    </row>
    <row r="12" spans="1:11" x14ac:dyDescent="0.25">
      <c r="B12" s="3" t="s">
        <v>3</v>
      </c>
      <c r="C12" s="8">
        <v>0</v>
      </c>
      <c r="D12" s="8">
        <f>SUM(C12*1.03)</f>
        <v>0</v>
      </c>
      <c r="E12" s="8">
        <f>SUM(D12*1.03)</f>
        <v>0</v>
      </c>
      <c r="F12" s="8">
        <f>SUM(E12*1.03)</f>
        <v>0</v>
      </c>
      <c r="G12" s="8">
        <f>SUM(F12*1.03)</f>
        <v>0</v>
      </c>
      <c r="H12" s="8">
        <f>SUM(C12:G12)</f>
        <v>0</v>
      </c>
    </row>
    <row r="13" spans="1:11" x14ac:dyDescent="0.25">
      <c r="B13" s="3" t="s">
        <v>67</v>
      </c>
      <c r="C13" s="8"/>
      <c r="D13" s="8">
        <f t="shared" ref="D13:E17" si="0">SUM(C13*1.03)</f>
        <v>0</v>
      </c>
      <c r="E13" s="8"/>
      <c r="F13" s="8"/>
      <c r="G13" s="8"/>
      <c r="H13" s="8">
        <f t="shared" ref="H13:H15" si="1">SUM(C13:G13)</f>
        <v>0</v>
      </c>
    </row>
    <row r="14" spans="1:11" x14ac:dyDescent="0.25">
      <c r="B14" s="3" t="s">
        <v>66</v>
      </c>
      <c r="C14" s="8"/>
      <c r="D14" s="8">
        <f t="shared" si="0"/>
        <v>0</v>
      </c>
      <c r="E14" s="8"/>
      <c r="F14" s="8"/>
      <c r="G14" s="8"/>
      <c r="H14" s="8">
        <f t="shared" si="1"/>
        <v>0</v>
      </c>
    </row>
    <row r="15" spans="1:11" x14ac:dyDescent="0.25">
      <c r="B15" s="3" t="s">
        <v>68</v>
      </c>
      <c r="C15" s="8"/>
      <c r="D15" s="8">
        <f t="shared" si="0"/>
        <v>0</v>
      </c>
      <c r="E15" s="8"/>
      <c r="F15" s="8"/>
      <c r="G15" s="8"/>
      <c r="H15" s="8">
        <f t="shared" si="1"/>
        <v>0</v>
      </c>
    </row>
    <row r="16" spans="1:11" x14ac:dyDescent="0.25">
      <c r="B16" s="3" t="s">
        <v>66</v>
      </c>
      <c r="C16" s="8"/>
      <c r="D16" s="8">
        <f t="shared" si="0"/>
        <v>0</v>
      </c>
      <c r="E16" s="8"/>
      <c r="F16" s="8"/>
      <c r="G16" s="8"/>
      <c r="H16" s="8">
        <f t="shared" ref="H16:H67" si="2">SUM(C16:G16)</f>
        <v>0</v>
      </c>
    </row>
    <row r="17" spans="2:15" x14ac:dyDescent="0.25">
      <c r="B17" s="3" t="s">
        <v>53</v>
      </c>
      <c r="C17" s="8">
        <v>0</v>
      </c>
      <c r="D17" s="8">
        <f t="shared" si="0"/>
        <v>0</v>
      </c>
      <c r="E17" s="8">
        <f t="shared" si="0"/>
        <v>0</v>
      </c>
      <c r="F17" s="8"/>
      <c r="G17" s="8"/>
      <c r="H17" s="8">
        <f t="shared" si="2"/>
        <v>0</v>
      </c>
    </row>
    <row r="18" spans="2:15" x14ac:dyDescent="0.25">
      <c r="B18" s="13" t="s">
        <v>31</v>
      </c>
      <c r="C18" s="16">
        <f>SUM(C12:C17)</f>
        <v>0</v>
      </c>
      <c r="D18" s="16">
        <f t="shared" ref="D18:H18" si="3">SUM(D12:D17)</f>
        <v>0</v>
      </c>
      <c r="E18" s="16">
        <f t="shared" si="3"/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</row>
    <row r="19" spans="2:15" x14ac:dyDescent="0.25">
      <c r="C19" s="9"/>
      <c r="D19" s="9"/>
      <c r="E19" s="9"/>
      <c r="F19" s="9"/>
      <c r="G19" s="9"/>
      <c r="H19" s="9"/>
    </row>
    <row r="20" spans="2:15" x14ac:dyDescent="0.25">
      <c r="B20" s="1" t="s">
        <v>4</v>
      </c>
      <c r="C20" s="10"/>
      <c r="D20" s="10"/>
      <c r="E20" s="10"/>
      <c r="F20" s="10"/>
      <c r="G20" s="10"/>
      <c r="H20" s="10"/>
    </row>
    <row r="21" spans="2:15" x14ac:dyDescent="0.25">
      <c r="B21" s="3" t="s">
        <v>63</v>
      </c>
      <c r="C21" s="8"/>
      <c r="D21" s="8">
        <f>SUM(C21*1.03)</f>
        <v>0</v>
      </c>
      <c r="E21" s="8">
        <f t="shared" ref="E21:G21" si="4">SUM(D21*1.03)</f>
        <v>0</v>
      </c>
      <c r="F21" s="8">
        <f t="shared" si="4"/>
        <v>0</v>
      </c>
      <c r="G21" s="8">
        <f t="shared" si="4"/>
        <v>0</v>
      </c>
      <c r="H21" s="8">
        <f>SUM(C21:G21)</f>
        <v>0</v>
      </c>
    </row>
    <row r="22" spans="2:15" x14ac:dyDescent="0.25">
      <c r="B22" s="3" t="s">
        <v>32</v>
      </c>
      <c r="C22" s="8">
        <v>0</v>
      </c>
      <c r="D22" s="8"/>
      <c r="E22" s="8">
        <v>0</v>
      </c>
      <c r="F22" s="8"/>
      <c r="G22" s="8"/>
      <c r="H22" s="8">
        <f t="shared" si="2"/>
        <v>0</v>
      </c>
    </row>
    <row r="23" spans="2:15" x14ac:dyDescent="0.25">
      <c r="B23" s="3" t="s">
        <v>6</v>
      </c>
      <c r="C23" s="8">
        <v>0</v>
      </c>
      <c r="D23" s="8">
        <v>0</v>
      </c>
      <c r="E23" s="8">
        <v>0</v>
      </c>
      <c r="F23" s="8"/>
      <c r="G23" s="8"/>
      <c r="H23" s="8">
        <f t="shared" si="2"/>
        <v>0</v>
      </c>
    </row>
    <row r="24" spans="2:15" x14ac:dyDescent="0.25">
      <c r="B24" s="3" t="s">
        <v>28</v>
      </c>
      <c r="C24" s="8"/>
      <c r="D24" s="8"/>
      <c r="E24" s="8"/>
      <c r="F24" s="8"/>
      <c r="G24" s="8"/>
      <c r="H24" s="8">
        <f t="shared" si="2"/>
        <v>0</v>
      </c>
    </row>
    <row r="25" spans="2:15" x14ac:dyDescent="0.25">
      <c r="B25" s="3" t="s">
        <v>54</v>
      </c>
      <c r="C25" s="8"/>
      <c r="D25" s="8"/>
      <c r="E25" s="8"/>
      <c r="F25" s="8"/>
      <c r="G25" s="8"/>
      <c r="H25" s="8">
        <f t="shared" si="2"/>
        <v>0</v>
      </c>
    </row>
    <row r="26" spans="2:15" x14ac:dyDescent="0.25">
      <c r="B26" s="13" t="s">
        <v>30</v>
      </c>
      <c r="C26" s="16">
        <f>SUM(C21:C25)</f>
        <v>0</v>
      </c>
      <c r="D26" s="16">
        <f t="shared" ref="D26:H26" si="5">SUM(D21:D25)</f>
        <v>0</v>
      </c>
      <c r="E26" s="16">
        <f t="shared" si="5"/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</row>
    <row r="27" spans="2:15" x14ac:dyDescent="0.25">
      <c r="C27" s="9"/>
      <c r="D27" s="9"/>
      <c r="E27" s="9"/>
      <c r="F27" s="9"/>
      <c r="G27" s="9"/>
      <c r="H27" s="9"/>
      <c r="M27" s="26"/>
      <c r="O27" s="24"/>
    </row>
    <row r="28" spans="2:15" x14ac:dyDescent="0.25">
      <c r="B28" s="1" t="s">
        <v>5</v>
      </c>
      <c r="C28" s="10"/>
      <c r="D28" s="10"/>
      <c r="E28" s="10"/>
      <c r="F28" s="10"/>
      <c r="G28" s="10"/>
      <c r="H28" s="10"/>
      <c r="N28" s="24"/>
    </row>
    <row r="29" spans="2:15" x14ac:dyDescent="0.25">
      <c r="B29" s="3" t="s">
        <v>46</v>
      </c>
      <c r="C29" s="8">
        <f>SUM(C12+C14+C16)*$H$3</f>
        <v>0</v>
      </c>
      <c r="D29" s="8">
        <f t="shared" ref="D29:G29" si="6">SUM(D12+D14+D16)*$H$3</f>
        <v>0</v>
      </c>
      <c r="E29" s="8">
        <f>SUM(E12+E14+E16)*$H$3</f>
        <v>0</v>
      </c>
      <c r="F29" s="8">
        <f>SUM(F12+F14+F16)*$H$3</f>
        <v>0</v>
      </c>
      <c r="G29" s="8">
        <f t="shared" si="6"/>
        <v>0</v>
      </c>
      <c r="H29" s="8">
        <f t="shared" si="2"/>
        <v>0</v>
      </c>
    </row>
    <row r="30" spans="2:15" x14ac:dyDescent="0.25">
      <c r="B30" s="3" t="s">
        <v>47</v>
      </c>
      <c r="C30" s="8">
        <f>SUM(C13+C15+C17)*$H$4</f>
        <v>0</v>
      </c>
      <c r="D30" s="8">
        <f t="shared" ref="D30:G30" si="7">SUM(D13+D15+D17)*$H$4</f>
        <v>0</v>
      </c>
      <c r="E30" s="8">
        <f t="shared" si="7"/>
        <v>0</v>
      </c>
      <c r="F30" s="8">
        <f t="shared" si="7"/>
        <v>0</v>
      </c>
      <c r="G30" s="8">
        <f t="shared" si="7"/>
        <v>0</v>
      </c>
      <c r="H30" s="8">
        <f>SUM(C30:G30)</f>
        <v>0</v>
      </c>
    </row>
    <row r="31" spans="2:15" x14ac:dyDescent="0.25">
      <c r="B31" s="3" t="s">
        <v>48</v>
      </c>
      <c r="C31" s="8">
        <f>SUM(C21*$H$4)</f>
        <v>0</v>
      </c>
      <c r="D31" s="8">
        <f t="shared" ref="D31:G31" si="8">SUM(D21*$H$4)</f>
        <v>0</v>
      </c>
      <c r="E31" s="8">
        <f t="shared" si="8"/>
        <v>0</v>
      </c>
      <c r="F31" s="8">
        <f t="shared" si="8"/>
        <v>0</v>
      </c>
      <c r="G31" s="8">
        <f t="shared" si="8"/>
        <v>0</v>
      </c>
      <c r="H31" s="8">
        <f>SUM(C31:G31)</f>
        <v>0</v>
      </c>
      <c r="M31" s="25"/>
    </row>
    <row r="32" spans="2:15" x14ac:dyDescent="0.25">
      <c r="B32" s="3" t="s">
        <v>49</v>
      </c>
      <c r="C32" s="8">
        <f>SUM(C22*$H$5)</f>
        <v>0</v>
      </c>
      <c r="D32" s="8">
        <f t="shared" ref="D32:G32" si="9">SUM(D22*$H$5)</f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2"/>
        <v>0</v>
      </c>
    </row>
    <row r="33" spans="2:8" x14ac:dyDescent="0.25">
      <c r="B33" s="3" t="s">
        <v>50</v>
      </c>
      <c r="C33" s="8">
        <f>SUM(C24*$H$8)</f>
        <v>0</v>
      </c>
      <c r="D33" s="8">
        <f t="shared" ref="D33:G33" si="10">SUM(D24*$H$8)</f>
        <v>0</v>
      </c>
      <c r="E33" s="8">
        <f t="shared" si="10"/>
        <v>0</v>
      </c>
      <c r="F33" s="8">
        <f t="shared" si="10"/>
        <v>0</v>
      </c>
      <c r="G33" s="8">
        <f t="shared" si="10"/>
        <v>0</v>
      </c>
      <c r="H33" s="8">
        <f t="shared" si="2"/>
        <v>0</v>
      </c>
    </row>
    <row r="34" spans="2:8" x14ac:dyDescent="0.25">
      <c r="B34" s="3" t="s">
        <v>51</v>
      </c>
      <c r="C34" s="8">
        <f>SUM(C25*$H$7)</f>
        <v>0</v>
      </c>
      <c r="D34" s="8">
        <f t="shared" ref="D34:G34" si="11">SUM(D25*$H$7)</f>
        <v>0</v>
      </c>
      <c r="E34" s="8">
        <f t="shared" si="11"/>
        <v>0</v>
      </c>
      <c r="F34" s="8">
        <f t="shared" si="11"/>
        <v>0</v>
      </c>
      <c r="G34" s="8">
        <f t="shared" si="11"/>
        <v>0</v>
      </c>
      <c r="H34" s="8">
        <f t="shared" si="2"/>
        <v>0</v>
      </c>
    </row>
    <row r="35" spans="2:8" x14ac:dyDescent="0.25">
      <c r="B35" s="13" t="s">
        <v>29</v>
      </c>
      <c r="C35" s="16">
        <f>SUM(C29:C34)</f>
        <v>0</v>
      </c>
      <c r="D35" s="16">
        <f t="shared" ref="D35:G35" si="12">SUM(D29:D34)</f>
        <v>0</v>
      </c>
      <c r="E35" s="16">
        <f t="shared" si="12"/>
        <v>0</v>
      </c>
      <c r="F35" s="16">
        <f t="shared" si="12"/>
        <v>0</v>
      </c>
      <c r="G35" s="16">
        <f t="shared" si="12"/>
        <v>0</v>
      </c>
      <c r="H35" s="16">
        <f>SUM(C35:G35)</f>
        <v>0</v>
      </c>
    </row>
    <row r="36" spans="2:8" x14ac:dyDescent="0.25">
      <c r="B36" s="14" t="s">
        <v>23</v>
      </c>
      <c r="C36" s="15">
        <f>C18+C26+C35</f>
        <v>0</v>
      </c>
      <c r="D36" s="15">
        <f>D18+D26+D35</f>
        <v>0</v>
      </c>
      <c r="E36" s="15">
        <f>E18+E26+E35</f>
        <v>0</v>
      </c>
      <c r="F36" s="15">
        <f>F18+F26+F35</f>
        <v>0</v>
      </c>
      <c r="G36" s="15">
        <f>G18+G26+G35</f>
        <v>0</v>
      </c>
      <c r="H36" s="15">
        <f>SUM(C36:G36)</f>
        <v>0</v>
      </c>
    </row>
    <row r="37" spans="2:8" x14ac:dyDescent="0.25">
      <c r="C37" s="10"/>
      <c r="D37" s="10"/>
      <c r="E37" s="10"/>
      <c r="F37" s="10"/>
      <c r="G37" s="10"/>
      <c r="H37" s="10"/>
    </row>
    <row r="38" spans="2:8" x14ac:dyDescent="0.25">
      <c r="B38" s="1" t="s">
        <v>7</v>
      </c>
      <c r="C38" s="10"/>
      <c r="D38" s="10"/>
      <c r="E38" s="10"/>
      <c r="F38" s="10"/>
      <c r="G38" s="10"/>
      <c r="H38" s="10"/>
    </row>
    <row r="39" spans="2:8" x14ac:dyDescent="0.25">
      <c r="B39" s="3" t="s">
        <v>72</v>
      </c>
      <c r="C39" s="8"/>
      <c r="D39" s="8"/>
      <c r="E39" s="8"/>
      <c r="F39" s="8"/>
      <c r="G39" s="8"/>
      <c r="H39" s="8">
        <f t="shared" si="2"/>
        <v>0</v>
      </c>
    </row>
    <row r="40" spans="2:8" x14ac:dyDescent="0.25">
      <c r="B40" s="14" t="s">
        <v>59</v>
      </c>
      <c r="C40" s="15">
        <f>C39</f>
        <v>0</v>
      </c>
      <c r="D40" s="15">
        <f t="shared" ref="D40:H40" si="13">D39</f>
        <v>0</v>
      </c>
      <c r="E40" s="15">
        <f t="shared" si="13"/>
        <v>0</v>
      </c>
      <c r="F40" s="15">
        <f t="shared" si="13"/>
        <v>0</v>
      </c>
      <c r="G40" s="15">
        <f t="shared" si="13"/>
        <v>0</v>
      </c>
      <c r="H40" s="15">
        <f t="shared" si="13"/>
        <v>0</v>
      </c>
    </row>
    <row r="41" spans="2:8" x14ac:dyDescent="0.25">
      <c r="C41" s="10"/>
      <c r="D41" s="10"/>
      <c r="E41" s="10"/>
      <c r="F41" s="10"/>
      <c r="G41" s="10"/>
      <c r="H41" s="10"/>
    </row>
    <row r="42" spans="2:8" x14ac:dyDescent="0.25">
      <c r="B42" s="1" t="s">
        <v>8</v>
      </c>
      <c r="C42" s="10"/>
      <c r="D42" s="10"/>
      <c r="E42" s="10"/>
      <c r="F42" s="10"/>
      <c r="G42" s="10"/>
      <c r="H42" s="10"/>
    </row>
    <row r="43" spans="2:8" x14ac:dyDescent="0.25">
      <c r="B43" s="3" t="s">
        <v>10</v>
      </c>
      <c r="C43" s="8"/>
      <c r="D43" s="8"/>
      <c r="E43" s="8"/>
      <c r="F43" s="8"/>
      <c r="G43" s="8"/>
      <c r="H43" s="8">
        <f t="shared" si="2"/>
        <v>0</v>
      </c>
    </row>
    <row r="44" spans="2:8" x14ac:dyDescent="0.25">
      <c r="B44" s="3" t="s">
        <v>11</v>
      </c>
      <c r="C44" s="8"/>
      <c r="D44" s="8"/>
      <c r="E44" s="8"/>
      <c r="F44" s="8">
        <v>0</v>
      </c>
      <c r="G44" s="8">
        <v>0</v>
      </c>
      <c r="H44" s="8">
        <f t="shared" si="2"/>
        <v>0</v>
      </c>
    </row>
    <row r="45" spans="2:8" x14ac:dyDescent="0.25">
      <c r="B45" s="3" t="s">
        <v>9</v>
      </c>
      <c r="C45" s="8"/>
      <c r="D45" s="8"/>
      <c r="E45" s="8"/>
      <c r="F45" s="8">
        <v>0</v>
      </c>
      <c r="G45" s="8">
        <v>0</v>
      </c>
      <c r="H45" s="8">
        <f t="shared" si="2"/>
        <v>0</v>
      </c>
    </row>
    <row r="46" spans="2:8" x14ac:dyDescent="0.25">
      <c r="B46" s="14" t="s">
        <v>55</v>
      </c>
      <c r="C46" s="15">
        <f>SUM(C43:C45)</f>
        <v>0</v>
      </c>
      <c r="D46" s="15">
        <f t="shared" ref="D46:H46" si="14">SUM(D43:D45)</f>
        <v>0</v>
      </c>
      <c r="E46" s="15">
        <f t="shared" si="14"/>
        <v>0</v>
      </c>
      <c r="F46" s="15">
        <f t="shared" si="14"/>
        <v>0</v>
      </c>
      <c r="G46" s="15">
        <f t="shared" si="14"/>
        <v>0</v>
      </c>
      <c r="H46" s="15">
        <f t="shared" si="14"/>
        <v>0</v>
      </c>
    </row>
    <row r="47" spans="2:8" x14ac:dyDescent="0.25">
      <c r="C47" s="18"/>
      <c r="D47" s="18"/>
      <c r="E47" s="18"/>
      <c r="F47" s="18"/>
      <c r="G47" s="18"/>
      <c r="H47" s="18"/>
    </row>
    <row r="48" spans="2:8" x14ac:dyDescent="0.25">
      <c r="B48" s="1" t="s">
        <v>52</v>
      </c>
      <c r="C48" s="10"/>
      <c r="D48" s="10"/>
      <c r="E48" s="10"/>
      <c r="F48" s="10"/>
      <c r="G48" s="10"/>
      <c r="H48" s="10"/>
    </row>
    <row r="49" spans="1:13" x14ac:dyDescent="0.25">
      <c r="B49" s="3" t="s">
        <v>34</v>
      </c>
      <c r="C49" s="8"/>
      <c r="D49" s="8"/>
      <c r="E49" s="8"/>
      <c r="F49" s="8">
        <v>0</v>
      </c>
      <c r="G49" s="8">
        <v>0</v>
      </c>
      <c r="H49" s="8">
        <f>SUM(C49:G49)</f>
        <v>0</v>
      </c>
    </row>
    <row r="50" spans="1:13" x14ac:dyDescent="0.25">
      <c r="B50" s="3" t="s">
        <v>8</v>
      </c>
      <c r="C50" s="8"/>
      <c r="D50" s="8"/>
      <c r="E50" s="8"/>
      <c r="F50" s="8">
        <v>0</v>
      </c>
      <c r="G50" s="8">
        <v>0</v>
      </c>
      <c r="H50" s="8">
        <f t="shared" ref="H50:H52" si="15">SUM(C50:G50)</f>
        <v>0</v>
      </c>
    </row>
    <row r="51" spans="1:13" x14ac:dyDescent="0.25">
      <c r="B51" s="3" t="s">
        <v>38</v>
      </c>
      <c r="C51" s="8"/>
      <c r="D51" s="8"/>
      <c r="E51" s="8"/>
      <c r="F51" s="8">
        <v>0</v>
      </c>
      <c r="G51" s="8">
        <v>0</v>
      </c>
      <c r="H51" s="8">
        <f t="shared" si="15"/>
        <v>0</v>
      </c>
    </row>
    <row r="52" spans="1:13" x14ac:dyDescent="0.25">
      <c r="B52" s="3" t="s">
        <v>22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5"/>
        <v>0</v>
      </c>
    </row>
    <row r="53" spans="1:13" x14ac:dyDescent="0.25">
      <c r="B53" s="14" t="s">
        <v>56</v>
      </c>
      <c r="C53" s="15">
        <f>SUM(C49:C52)</f>
        <v>0</v>
      </c>
      <c r="D53" s="15">
        <f t="shared" ref="D53:G53" si="16">SUM(D49:D52)</f>
        <v>0</v>
      </c>
      <c r="E53" s="15">
        <f t="shared" si="16"/>
        <v>0</v>
      </c>
      <c r="F53" s="15">
        <f t="shared" si="16"/>
        <v>0</v>
      </c>
      <c r="G53" s="15">
        <f t="shared" si="16"/>
        <v>0</v>
      </c>
      <c r="H53" s="15">
        <f>SUM(C53:G53)</f>
        <v>0</v>
      </c>
    </row>
    <row r="54" spans="1:13" x14ac:dyDescent="0.25">
      <c r="C54" s="18"/>
      <c r="D54" s="18"/>
      <c r="E54" s="18"/>
      <c r="F54" s="18"/>
      <c r="G54" s="18"/>
      <c r="H54" s="18"/>
    </row>
    <row r="55" spans="1:13" x14ac:dyDescent="0.25">
      <c r="B55" s="1" t="s">
        <v>13</v>
      </c>
      <c r="C55" s="10"/>
      <c r="D55" s="10"/>
      <c r="E55" s="10"/>
      <c r="F55" s="10"/>
      <c r="G55" s="10"/>
      <c r="H55" s="10"/>
    </row>
    <row r="56" spans="1:13" x14ac:dyDescent="0.25">
      <c r="B56" s="3" t="s">
        <v>14</v>
      </c>
      <c r="C56" s="8"/>
      <c r="D56" s="8"/>
      <c r="E56" s="8"/>
      <c r="F56" s="8"/>
      <c r="G56" s="8"/>
      <c r="H56" s="8">
        <f t="shared" si="2"/>
        <v>0</v>
      </c>
    </row>
    <row r="57" spans="1:13" x14ac:dyDescent="0.25">
      <c r="B57" s="3" t="s">
        <v>15</v>
      </c>
      <c r="C57" s="8"/>
      <c r="D57" s="8"/>
      <c r="E57" s="8"/>
      <c r="F57" s="8">
        <v>0</v>
      </c>
      <c r="G57" s="8">
        <v>0</v>
      </c>
      <c r="H57" s="8">
        <f t="shared" si="2"/>
        <v>0</v>
      </c>
      <c r="M57" s="24">
        <f>E43+E44</f>
        <v>0</v>
      </c>
    </row>
    <row r="58" spans="1:13" x14ac:dyDescent="0.25">
      <c r="B58" s="3" t="s">
        <v>12</v>
      </c>
      <c r="C58" s="8"/>
      <c r="D58" s="8"/>
      <c r="E58" s="8"/>
      <c r="F58" s="8">
        <v>0</v>
      </c>
      <c r="G58" s="8">
        <v>0</v>
      </c>
      <c r="H58" s="8">
        <f>SUM(C58:G58)</f>
        <v>0</v>
      </c>
    </row>
    <row r="59" spans="1:13" x14ac:dyDescent="0.25">
      <c r="A59" s="6"/>
      <c r="B59" s="3" t="s">
        <v>64</v>
      </c>
      <c r="C59" s="8"/>
      <c r="D59" s="8"/>
      <c r="E59" s="8"/>
      <c r="F59" s="8"/>
      <c r="G59" s="8"/>
      <c r="H59" s="8">
        <f t="shared" si="2"/>
        <v>0</v>
      </c>
    </row>
    <row r="60" spans="1:13" x14ac:dyDescent="0.25">
      <c r="A60" s="6"/>
      <c r="B60" s="3" t="s">
        <v>69</v>
      </c>
      <c r="C60" s="8"/>
      <c r="D60" s="8"/>
      <c r="E60" s="8"/>
      <c r="F60" s="8"/>
      <c r="G60" s="8"/>
      <c r="H60" s="8"/>
    </row>
    <row r="61" spans="1:13" x14ac:dyDescent="0.25">
      <c r="A61" s="6"/>
      <c r="B61" s="3" t="s">
        <v>69</v>
      </c>
      <c r="C61" s="8"/>
      <c r="D61" s="8"/>
      <c r="E61" s="8"/>
      <c r="F61" s="8"/>
      <c r="G61" s="8"/>
      <c r="H61" s="8"/>
    </row>
    <row r="62" spans="1:13" x14ac:dyDescent="0.25">
      <c r="A62" s="6"/>
      <c r="B62" s="3" t="s">
        <v>69</v>
      </c>
      <c r="C62" s="8"/>
      <c r="D62" s="8"/>
      <c r="E62" s="8">
        <v>0</v>
      </c>
      <c r="F62" s="8">
        <v>0</v>
      </c>
      <c r="G62" s="8">
        <v>0</v>
      </c>
      <c r="H62" s="8">
        <f t="shared" si="2"/>
        <v>0</v>
      </c>
    </row>
    <row r="63" spans="1:13" x14ac:dyDescent="0.25">
      <c r="A63" s="6"/>
      <c r="B63" s="3" t="s">
        <v>71</v>
      </c>
      <c r="C63" s="8"/>
      <c r="D63" s="8"/>
      <c r="E63" s="8">
        <v>0</v>
      </c>
      <c r="F63" s="8">
        <v>0</v>
      </c>
      <c r="G63" s="8">
        <v>0</v>
      </c>
      <c r="H63" s="8">
        <f t="shared" ref="H63:H64" si="17">SUM(C63:G63)</f>
        <v>0</v>
      </c>
    </row>
    <row r="64" spans="1:13" x14ac:dyDescent="0.25">
      <c r="A64" s="6"/>
      <c r="B64" s="3" t="s">
        <v>71</v>
      </c>
      <c r="C64" s="8"/>
      <c r="D64" s="8"/>
      <c r="E64" s="8">
        <v>0</v>
      </c>
      <c r="F64" s="8">
        <v>0</v>
      </c>
      <c r="G64" s="8">
        <v>0</v>
      </c>
      <c r="H64" s="8">
        <f t="shared" si="17"/>
        <v>0</v>
      </c>
    </row>
    <row r="65" spans="1:14" x14ac:dyDescent="0.25">
      <c r="A65" s="6"/>
      <c r="B65" s="3" t="s">
        <v>71</v>
      </c>
      <c r="C65" s="8"/>
      <c r="D65" s="8"/>
      <c r="E65" s="8">
        <v>0</v>
      </c>
      <c r="F65" s="8">
        <v>0</v>
      </c>
      <c r="G65" s="8">
        <v>0</v>
      </c>
      <c r="H65" s="8"/>
    </row>
    <row r="66" spans="1:14" x14ac:dyDescent="0.25">
      <c r="B66" s="3" t="s">
        <v>37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14" x14ac:dyDescent="0.25">
      <c r="B67" s="3" t="s">
        <v>57</v>
      </c>
      <c r="C67" s="8">
        <v>0</v>
      </c>
      <c r="D67" s="8"/>
      <c r="E67" s="8"/>
      <c r="F67" s="8">
        <v>0</v>
      </c>
      <c r="G67" s="8">
        <v>0</v>
      </c>
      <c r="H67" s="8">
        <f t="shared" si="2"/>
        <v>0</v>
      </c>
    </row>
    <row r="68" spans="1:14" x14ac:dyDescent="0.25">
      <c r="B68" s="19" t="s">
        <v>58</v>
      </c>
      <c r="C68" s="15">
        <f>SUM(C56:C67)</f>
        <v>0</v>
      </c>
      <c r="D68" s="15">
        <f t="shared" ref="D68:G68" si="18">SUM(D56:D67)</f>
        <v>0</v>
      </c>
      <c r="E68" s="15">
        <f t="shared" si="18"/>
        <v>0</v>
      </c>
      <c r="F68" s="15">
        <f t="shared" si="18"/>
        <v>0</v>
      </c>
      <c r="G68" s="15">
        <f t="shared" si="18"/>
        <v>0</v>
      </c>
      <c r="H68" s="15">
        <f>SUM(C68:G68)</f>
        <v>0</v>
      </c>
    </row>
    <row r="69" spans="1:14" x14ac:dyDescent="0.25">
      <c r="B69" s="1"/>
      <c r="C69" s="18"/>
      <c r="D69" s="18"/>
      <c r="E69" s="18"/>
      <c r="F69" s="18"/>
      <c r="G69" s="18"/>
      <c r="H69" s="18"/>
      <c r="M69" s="26"/>
    </row>
    <row r="70" spans="1:14" x14ac:dyDescent="0.25">
      <c r="B70" s="19" t="s">
        <v>24</v>
      </c>
      <c r="C70" s="15">
        <f>SUM(C68+C53+C46+C40+C36)</f>
        <v>0</v>
      </c>
      <c r="D70" s="15">
        <f t="shared" ref="D70:G70" si="19">SUM(D68+D53+D46+D40+D36)</f>
        <v>0</v>
      </c>
      <c r="E70" s="15">
        <f t="shared" si="19"/>
        <v>0</v>
      </c>
      <c r="F70" s="15">
        <f t="shared" si="19"/>
        <v>0</v>
      </c>
      <c r="G70" s="15">
        <f t="shared" si="19"/>
        <v>0</v>
      </c>
      <c r="H70" s="15">
        <f>SUM(C70:G70)</f>
        <v>0</v>
      </c>
    </row>
    <row r="71" spans="1:14" x14ac:dyDescent="0.25">
      <c r="B71" s="2"/>
      <c r="C71" s="10"/>
      <c r="D71" s="10"/>
      <c r="E71" s="10"/>
      <c r="F71" s="10"/>
      <c r="G71" s="10"/>
      <c r="H71" s="10"/>
    </row>
    <row r="72" spans="1:14" ht="30" x14ac:dyDescent="0.25">
      <c r="B72" s="20" t="s">
        <v>60</v>
      </c>
      <c r="C72" s="15">
        <f>SUM(C70-C67-C64-C63-C53-C40)</f>
        <v>0</v>
      </c>
      <c r="D72" s="15">
        <f t="shared" ref="D72:G72" si="20">SUM(D70-D67-D64-D63-D53-D40)</f>
        <v>0</v>
      </c>
      <c r="E72" s="15">
        <f t="shared" si="20"/>
        <v>0</v>
      </c>
      <c r="F72" s="15">
        <f t="shared" si="20"/>
        <v>0</v>
      </c>
      <c r="G72" s="15">
        <f t="shared" si="20"/>
        <v>0</v>
      </c>
      <c r="H72" s="15">
        <f>SUM(C72:G72)</f>
        <v>0</v>
      </c>
      <c r="N72" s="25"/>
    </row>
    <row r="73" spans="1:14" x14ac:dyDescent="0.25">
      <c r="B73" s="23"/>
      <c r="C73" s="18"/>
      <c r="D73" s="18"/>
      <c r="E73" s="18"/>
      <c r="F73" s="18"/>
      <c r="G73" s="18"/>
      <c r="H73" s="18"/>
    </row>
    <row r="74" spans="1:14" x14ac:dyDescent="0.25">
      <c r="B74" s="21" t="s">
        <v>62</v>
      </c>
      <c r="C74" s="22">
        <f>SUM(C72*0.42)</f>
        <v>0</v>
      </c>
      <c r="D74" s="22">
        <f t="shared" ref="D74:H74" si="21">SUM(D72*0.22)</f>
        <v>0</v>
      </c>
      <c r="E74" s="22">
        <f t="shared" si="21"/>
        <v>0</v>
      </c>
      <c r="F74" s="22">
        <f t="shared" si="21"/>
        <v>0</v>
      </c>
      <c r="G74" s="22">
        <f t="shared" si="21"/>
        <v>0</v>
      </c>
      <c r="H74" s="22">
        <f t="shared" si="21"/>
        <v>0</v>
      </c>
    </row>
    <row r="75" spans="1:14" x14ac:dyDescent="0.25">
      <c r="C75" s="10"/>
      <c r="D75" s="10"/>
      <c r="E75" s="10"/>
      <c r="F75" s="10"/>
      <c r="G75" s="10"/>
      <c r="H75" s="10"/>
    </row>
    <row r="76" spans="1:14" x14ac:dyDescent="0.25">
      <c r="B76" s="17" t="s">
        <v>61</v>
      </c>
      <c r="C76" s="16">
        <f>SUM(C70+C74)</f>
        <v>0</v>
      </c>
      <c r="D76" s="16">
        <f t="shared" ref="D76:G76" si="22">SUM(D70+D74)</f>
        <v>0</v>
      </c>
      <c r="E76" s="16">
        <f t="shared" si="22"/>
        <v>0</v>
      </c>
      <c r="F76" s="16">
        <f t="shared" si="22"/>
        <v>0</v>
      </c>
      <c r="G76" s="16">
        <f t="shared" si="22"/>
        <v>0</v>
      </c>
      <c r="H76" s="16">
        <f>SUM(C76:G76)</f>
        <v>0</v>
      </c>
      <c r="M76" s="25"/>
    </row>
    <row r="78" spans="1:14" x14ac:dyDescent="0.25">
      <c r="A78" t="s">
        <v>42</v>
      </c>
    </row>
  </sheetData>
  <mergeCells count="8">
    <mergeCell ref="D7:G7"/>
    <mergeCell ref="D8:G8"/>
    <mergeCell ref="A1:B1"/>
    <mergeCell ref="D2:G2"/>
    <mergeCell ref="D3:G3"/>
    <mergeCell ref="D4:G4"/>
    <mergeCell ref="D5:G5"/>
    <mergeCell ref="D6:G6"/>
  </mergeCells>
  <dataValidations count="2">
    <dataValidation operator="greaterThanOrEqual" allowBlank="1" showInputMessage="1" showErrorMessage="1" sqref="C40:H40" xr:uid="{65617E55-E87C-41DF-B88D-AA166278F542}"/>
    <dataValidation type="whole" operator="greaterThanOrEqual" allowBlank="1" showInputMessage="1" showErrorMessage="1" sqref="C39:G39" xr:uid="{A1D5B731-C6CF-4C78-899E-0ECAFB7071BE}">
      <formula1>5000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6993-212A-41B2-B435-BCD4A161DE1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2B50390B18A4B9D6826DAAE6B29BF" ma:contentTypeVersion="6" ma:contentTypeDescription="Create a new document." ma:contentTypeScope="" ma:versionID="47edda73fb9b2eb282db572033aab380">
  <xsd:schema xmlns:xsd="http://www.w3.org/2001/XMLSchema" xmlns:xs="http://www.w3.org/2001/XMLSchema" xmlns:p="http://schemas.microsoft.com/office/2006/metadata/properties" xmlns:ns3="c239649e-3dd9-48ab-a9b9-fae287a8c5bf" targetNamespace="http://schemas.microsoft.com/office/2006/metadata/properties" ma:root="true" ma:fieldsID="ee8f38eced09b1929303274600cebe7d" ns3:_="">
    <xsd:import namespace="c239649e-3dd9-48ab-a9b9-fae287a8c5b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9649e-3dd9-48ab-a9b9-fae287a8c5b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39649e-3dd9-48ab-a9b9-fae287a8c5bf" xsi:nil="true"/>
  </documentManagement>
</p:properties>
</file>

<file path=customXml/itemProps1.xml><?xml version="1.0" encoding="utf-8"?>
<ds:datastoreItem xmlns:ds="http://schemas.openxmlformats.org/officeDocument/2006/customXml" ds:itemID="{EBD31BDF-9A4A-45E1-838E-58C0E1171A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CF550-093B-4325-9E17-09B242076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39649e-3dd9-48ab-a9b9-fae287a8c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3B84E-C7CF-4DBC-B7FB-9AD068AF170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239649e-3dd9-48ab-a9b9-fae287a8c5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 Budget 15% IDC RESEARCH (2)</vt:lpstr>
      <vt:lpstr> Budget 42% IDC RESEARCH</vt:lpstr>
      <vt:lpstr>Budget IDC 26% OFF CAMPUS</vt:lpstr>
      <vt:lpstr>Budget IDC 56% INSTRUCTION</vt:lpstr>
      <vt:lpstr>Budget IDC 40% SPONSORED ACTIVI</vt:lpstr>
      <vt:lpstr>Budget IDC 22% off-campus SPON</vt:lpstr>
      <vt:lpstr>' Budget 15% IDC RESEARCH (2)'!Print_Area</vt:lpstr>
    </vt:vector>
  </TitlesOfParts>
  <Company>Amherst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 Ichihara</dc:creator>
  <cp:lastModifiedBy>Danner, Phyllis (pdanner1)</cp:lastModifiedBy>
  <cp:lastPrinted>2025-04-14T21:56:49Z</cp:lastPrinted>
  <dcterms:created xsi:type="dcterms:W3CDTF">2017-01-30T19:16:05Z</dcterms:created>
  <dcterms:modified xsi:type="dcterms:W3CDTF">2025-05-15T13:55:27Z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df2ef8b22d6845378fc900f1a6b2a716</vt:lpwstr>
  </property>
  <property fmtid="{D5CDD505-2E9C-101B-9397-08002B2CF9AE}" pid="3" name="MSIP_Label_cc6bc328-2da9-4b02-83d3-3cec76ab836e_Enabled">
    <vt:lpwstr>true</vt:lpwstr>
  </property>
  <property fmtid="{D5CDD505-2E9C-101B-9397-08002B2CF9AE}" pid="4" name="MSIP_Label_cc6bc328-2da9-4b02-83d3-3cec76ab836e_SetDate">
    <vt:lpwstr>2024-11-08T20:59:33Z</vt:lpwstr>
  </property>
  <property fmtid="{D5CDD505-2E9C-101B-9397-08002B2CF9AE}" pid="5" name="MSIP_Label_cc6bc328-2da9-4b02-83d3-3cec76ab836e_Method">
    <vt:lpwstr>Standard</vt:lpwstr>
  </property>
  <property fmtid="{D5CDD505-2E9C-101B-9397-08002B2CF9AE}" pid="6" name="MSIP_Label_cc6bc328-2da9-4b02-83d3-3cec76ab836e_Name">
    <vt:lpwstr>defa4170-0d19-0005-0004-bc88714345d2</vt:lpwstr>
  </property>
  <property fmtid="{D5CDD505-2E9C-101B-9397-08002B2CF9AE}" pid="7" name="MSIP_Label_cc6bc328-2da9-4b02-83d3-3cec76ab836e_SiteId">
    <vt:lpwstr>7c539505-f129-46ae-a6cf-ecaf413b8b0d</vt:lpwstr>
  </property>
  <property fmtid="{D5CDD505-2E9C-101B-9397-08002B2CF9AE}" pid="8" name="MSIP_Label_cc6bc328-2da9-4b02-83d3-3cec76ab836e_ActionId">
    <vt:lpwstr>a9feb0cc-8dd2-4f37-84e5-b5789551471a</vt:lpwstr>
  </property>
  <property fmtid="{D5CDD505-2E9C-101B-9397-08002B2CF9AE}" pid="9" name="MSIP_Label_cc6bc328-2da9-4b02-83d3-3cec76ab836e_ContentBits">
    <vt:lpwstr>0</vt:lpwstr>
  </property>
  <property fmtid="{D5CDD505-2E9C-101B-9397-08002B2CF9AE}" pid="10" name="ContentTypeId">
    <vt:lpwstr>0x010100C6C2B50390B18A4B9D6826DAAE6B29BF</vt:lpwstr>
  </property>
</Properties>
</file>